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2345" windowHeight="7545" activeTab="3"/>
  </bookViews>
  <sheets>
    <sheet name="прилож.1" sheetId="1" r:id="rId1"/>
    <sheet name="прилож.2" sheetId="2" r:id="rId2"/>
    <sheet name="Приложение с детализацией" sheetId="3" r:id="rId3"/>
    <sheet name="Обоснование выплат" sheetId="4" r:id="rId4"/>
  </sheets>
  <definedNames>
    <definedName name="_xlnm.Print_Area" localSheetId="3">'Обоснование выплат'!$A$1:$D$135</definedName>
    <definedName name="_xlnm.Print_Area" localSheetId="1">'прилож.2'!$A$1:$N$67</definedName>
  </definedNames>
  <calcPr fullCalcOnLoad="1"/>
</workbook>
</file>

<file path=xl/sharedStrings.xml><?xml version="1.0" encoding="utf-8"?>
<sst xmlns="http://schemas.openxmlformats.org/spreadsheetml/2006/main" count="668" uniqueCount="311">
  <si>
    <t>Наименование показателя</t>
  </si>
  <si>
    <t>в том числе:</t>
  </si>
  <si>
    <t>Всего</t>
  </si>
  <si>
    <t>в том числе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</si>
  <si>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</si>
  <si>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</si>
  <si>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X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</si>
  <si>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</si>
  <si>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</si>
  <si>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</si>
  <si>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</si>
  <si>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</si>
  <si>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</si>
  <si>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</si>
  <si>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</si>
  <si>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Оплата работ, услуг, всего</t>
  </si>
  <si>
    <t>Арендная плата за пользование имуществом</t>
  </si>
  <si>
    <t>Поступление нефинансовых активов, всего</t>
  </si>
  <si>
    <t>Иные выплаты, не запрещенные законодательством Российской Федерации</t>
  </si>
  <si>
    <t>Справочно:</t>
  </si>
  <si>
    <t>объем публичных обязательств, всего</t>
  </si>
  <si>
    <t xml:space="preserve">                    муниципального бюджетного и автономного учреждения,</t>
  </si>
  <si>
    <t xml:space="preserve">            к Плану финансово-хозяйственной деятельности</t>
  </si>
  <si>
    <t xml:space="preserve"> Приложение  </t>
  </si>
  <si>
    <t>КБК (подраздел, целевая статья, вид расхода, КОСГУ), коды цели</t>
  </si>
  <si>
    <t xml:space="preserve">Выплаты по заработной плате, оплата отпусков, другие выплаты      </t>
  </si>
  <si>
    <t xml:space="preserve">Прочие выплаты (Другие расходы по прочим выплатам) </t>
  </si>
  <si>
    <t xml:space="preserve">Начисления на выплаты по оплате труда </t>
  </si>
  <si>
    <t xml:space="preserve">Услуги связи </t>
  </si>
  <si>
    <t xml:space="preserve">Командировочные расходы </t>
  </si>
  <si>
    <t xml:space="preserve">Другие расходы по транспортным услугам </t>
  </si>
  <si>
    <t xml:space="preserve">Коммунальные услуги </t>
  </si>
  <si>
    <t>Содержание в чистоте помещений, зданий, дворов, иного имущества</t>
  </si>
  <si>
    <t>Текущий ремонт и реставрация нефинансовых активов, за исключением недвижимого имущества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</si>
  <si>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</si>
  <si>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Обеспечение функционирования и поддержка мультисервисных сетей, программно-аппаратных комплексов, вычислительной техники,оргтехники и их техническое обслуживание</t>
  </si>
  <si>
    <t xml:space="preserve">Текущий ремонт и реставрация нефинансовых активов в части недвижимого имущества </t>
  </si>
  <si>
    <t>Капитальный ремонт и реставрация нефинансовых активов, за исключением недвижимого имущества</t>
  </si>
  <si>
    <t>Капитальный ремонт и реставрация нефинансовых активов в части недвижимого имущества</t>
  </si>
  <si>
    <t xml:space="preserve">Другие расходы по содержанию имущества </t>
  </si>
  <si>
    <t>Монтаж и установка локальных вычислительных сетей, систем охранной и пожарной сигнализации, видеонаблюдения</t>
  </si>
  <si>
    <t>Организация питания</t>
  </si>
  <si>
    <t>Вневедомственная охрана</t>
  </si>
  <si>
    <t xml:space="preserve">Услуги в области информационных технологий </t>
  </si>
  <si>
    <t xml:space="preserve">Другие расходы по прочим работам, услугам </t>
  </si>
  <si>
    <t xml:space="preserve">Уплата налогов </t>
  </si>
  <si>
    <t xml:space="preserve">Уплата налогов,пошлин,сборов </t>
  </si>
  <si>
    <t xml:space="preserve">Автотранспорт и  иные транспортные средства </t>
  </si>
  <si>
    <t>Охранно-пожарная сигнализация</t>
  </si>
  <si>
    <t xml:space="preserve">Комплектование книжных фондов библиотек </t>
  </si>
  <si>
    <t xml:space="preserve">Компьютерная техника, оргтехника </t>
  </si>
  <si>
    <t xml:space="preserve">Бытовая техника, мебель </t>
  </si>
  <si>
    <t>Реконструкция, модернизация и дооборудование основных средств, за исключением транспортных средств</t>
  </si>
  <si>
    <t xml:space="preserve">Другие расходы на увеличение стоимости основных средств </t>
  </si>
  <si>
    <t>Медикаменты и перевязочные средства</t>
  </si>
  <si>
    <t xml:space="preserve">Продукты питания </t>
  </si>
  <si>
    <t xml:space="preserve">Горюче-смазочные материалы </t>
  </si>
  <si>
    <t>Мягкий инвентарь</t>
  </si>
  <si>
    <t xml:space="preserve">Другие расходы на увеличение стоимости материальных запасов </t>
  </si>
  <si>
    <t xml:space="preserve">Прочие  выплаты (Оплата льготного проезда) </t>
  </si>
  <si>
    <t xml:space="preserve">Прочие выплаты (Методическая литература педагогическим  работникам) </t>
  </si>
  <si>
    <t xml:space="preserve">из них </t>
  </si>
  <si>
    <t>Обоснование (расчет) выплат</t>
  </si>
  <si>
    <t>Примечание: в обосновании приводятся расчеты плановых показателей расходов , для обоснования расходов на оплату труда прикладывается штатное расписание, тарификационный список, расчет нормативного ФОТ .</t>
  </si>
  <si>
    <t>Обоснование выплат</t>
  </si>
  <si>
    <t>Таблица 1</t>
  </si>
  <si>
    <t xml:space="preserve">         III. Показатели по поступлениям и выплатам учреждения (с детализацией)</t>
  </si>
  <si>
    <t>Код по бюджетной классификации операции сектора государственного управления (код дохода)</t>
  </si>
  <si>
    <t>Муниципальная ведомственная программа  "Развитие системы образования через повышение качества предоставления муниципальных услуг на 2012-2015 годы"(детские дошкольные учреждения)</t>
  </si>
  <si>
    <t>О701 7950720 611 241</t>
  </si>
  <si>
    <t>Субсидии муниципальным образованиям на повышение ФОТ работникам ДОУ , финансируемых из местных бюджетов</t>
  </si>
  <si>
    <t>О701 6227429 611 241</t>
  </si>
  <si>
    <t>Повышение фонда оплаты труда работникам учреждений образования ,финансируемых из местных бюджетов</t>
  </si>
  <si>
    <t>О701 6227481 611 241</t>
  </si>
  <si>
    <t>Реализация мер социальной поддержки отдельных категорий граждан,работающих в муниципальных учреждениях образования  и культуры,расположенных в сельских населенных пунктах или поселках городского типа Мурманской области</t>
  </si>
  <si>
    <t>О701 5205400 611 240</t>
  </si>
  <si>
    <t>Реализация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</si>
  <si>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О701 6227425 611 241</t>
  </si>
  <si>
    <t xml:space="preserve">Приложение  № 2   </t>
  </si>
  <si>
    <t>к Порядку составления и утверждения плана</t>
  </si>
  <si>
    <t>финансово-хозяйственной деятельности</t>
  </si>
  <si>
    <t>муниципального учреждения,</t>
  </si>
  <si>
    <t>УТВЕРЖДАЮ:</t>
  </si>
  <si>
    <t>(наименование должности лица, утверждающего документ)</t>
  </si>
  <si>
    <t>( наименование учредителя)</t>
  </si>
  <si>
    <t>(подпись, расшифровка подписи)</t>
  </si>
  <si>
    <t xml:space="preserve">Сведения об операциях с целевыми субсидиями, предоставленными  </t>
  </si>
  <si>
    <t xml:space="preserve">КОДЫ </t>
  </si>
  <si>
    <t xml:space="preserve">Форма по ОКУД </t>
  </si>
  <si>
    <t>Дата</t>
  </si>
  <si>
    <t>Наименование муниципального учреждения (подразделения)</t>
  </si>
  <si>
    <t xml:space="preserve">по ОКПО </t>
  </si>
  <si>
    <t>ИНН/КПП</t>
  </si>
  <si>
    <t>Дата представления предыдущих Сведений</t>
  </si>
  <si>
    <t xml:space="preserve">Наименование бюджета </t>
  </si>
  <si>
    <t xml:space="preserve">по ОКАТО </t>
  </si>
  <si>
    <t xml:space="preserve">Глава по БК </t>
  </si>
  <si>
    <t xml:space="preserve">Наименование учредителя </t>
  </si>
  <si>
    <t>Наименование органа, осуществляющего ведение лицевого счета по иным субсидиям</t>
  </si>
  <si>
    <t xml:space="preserve">по ОКЕИ </t>
  </si>
  <si>
    <t>Единица измерения: руб. (с точностью до второго десятичного знака)</t>
  </si>
  <si>
    <t xml:space="preserve">по ОКВ </t>
  </si>
  <si>
    <t xml:space="preserve">Наименование целевой субсидии </t>
  </si>
  <si>
    <t xml:space="preserve">Код целевой субсидии </t>
  </si>
  <si>
    <t xml:space="preserve">Код КОСГУ </t>
  </si>
  <si>
    <t>Разрешенный к использованию остаток целевой субсидии прошлых лет на начало 20____г.</t>
  </si>
  <si>
    <t xml:space="preserve">Планируемые </t>
  </si>
  <si>
    <t xml:space="preserve">код </t>
  </si>
  <si>
    <t>сумма</t>
  </si>
  <si>
    <t xml:space="preserve">поступления </t>
  </si>
  <si>
    <t xml:space="preserve">выплаты </t>
  </si>
  <si>
    <t xml:space="preserve">Всего </t>
  </si>
  <si>
    <t>Номер страницы</t>
  </si>
  <si>
    <t>Всего страниц</t>
  </si>
  <si>
    <t>Отметка органа, осуществляющего ведение лицевого счета о принятии настоящих сведений</t>
  </si>
  <si>
    <t>Руководитель финансово-эономической службы</t>
  </si>
  <si>
    <t>Ответственный исполнитель, должность</t>
  </si>
  <si>
    <t>"__________"_________________20______г.</t>
  </si>
  <si>
    <t xml:space="preserve"> Приложение  № 1   </t>
  </si>
  <si>
    <t xml:space="preserve">            к Порядку составления и утверждения плана</t>
  </si>
  <si>
    <t xml:space="preserve">                финансово-хозяйственной деятельности</t>
  </si>
  <si>
    <t>УТВЕРЖДАЮ</t>
  </si>
  <si>
    <t xml:space="preserve"> (подпись, расшифровка подписи)</t>
  </si>
  <si>
    <t>КОДЫ</t>
  </si>
  <si>
    <t>Форма по КФД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</si>
  <si>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</si>
  <si>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</si>
  <si>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</si>
  <si>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</si>
  <si>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             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</si>
  <si>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</si>
  <si>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</si>
  <si>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</si>
  <si>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               II. Показатели финансового состояния учреждения</t>
  </si>
  <si>
    <t>Сумма</t>
  </si>
  <si>
    <t>1. Нефинансовые активы, всего</t>
  </si>
  <si>
    <t>из них: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</si>
  <si>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</si>
  <si>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</si>
  <si>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средств, выделенных собственником имущества учреждения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</si>
  <si>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</si>
  <si>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</si>
  <si>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</si>
  <si>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</si>
  <si>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</si>
  <si>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</si>
  <si>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</si>
  <si>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</si>
  <si>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</si>
  <si>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</si>
  <si>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</si>
  <si>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</si>
  <si>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</si>
  <si>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</si>
  <si>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</si>
  <si>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</si>
  <si>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</si>
  <si>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</si>
  <si>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</si>
  <si>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</si>
  <si>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</si>
  <si>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</si>
  <si>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</si>
  <si>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</si>
  <si>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</si>
  <si>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</si>
  <si>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</si>
  <si>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</si>
  <si>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</si>
  <si>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</si>
  <si>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</si>
  <si>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</si>
  <si>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</si>
  <si>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</si>
  <si>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</si>
  <si>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</si>
  <si>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</si>
  <si>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</si>
  <si>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</si>
  <si>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</si>
  <si>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</si>
  <si>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</si>
  <si>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</si>
  <si>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</si>
  <si>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</si>
  <si>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</si>
  <si>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</si>
  <si>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</si>
  <si>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</si>
  <si>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</si>
  <si>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</si>
  <si>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</si>
  <si>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</si>
  <si>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</si>
  <si>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</si>
  <si>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</si>
  <si>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</si>
  <si>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</si>
  <si>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</si>
  <si>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        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</si>
  <si>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</si>
  <si>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</si>
  <si>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</si>
  <si>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</si>
  <si>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</si>
  <si>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</si>
  <si>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</si>
  <si>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</si>
  <si>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</si>
  <si>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</si>
  <si>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</si>
  <si>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</si>
  <si>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</si>
  <si>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</si>
  <si>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</si>
  <si>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</si>
  <si>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</si>
  <si>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</si>
  <si>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</si>
  <si>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Главный бухгалтер</t>
  </si>
  <si>
    <t>охрана жизни и укрепление физического и психического здоровья воспитанников</t>
  </si>
  <si>
    <t>взаимодействие с семьями детей для обеспечения полноценного развития воспитанников</t>
  </si>
  <si>
    <t>Другие расходы по прочим расходам,услугам</t>
  </si>
  <si>
    <t>"Энергосбережение и повышение энергоэффективности социальной сферы муниципального образования Кандалакшский район"</t>
  </si>
  <si>
    <t>Монтаж системы видеонаблюдения</t>
  </si>
  <si>
    <t>Приобретение  оргтехники,программного обеспечения</t>
  </si>
  <si>
    <t>установка теплосчетчика</t>
  </si>
  <si>
    <t>приобретение оргтехники</t>
  </si>
  <si>
    <t>О701 5229921 612 241</t>
  </si>
  <si>
    <t>О701 7950011 612 241</t>
  </si>
  <si>
    <t>монтаж  системы видеонаблюдения</t>
  </si>
  <si>
    <t>Х</t>
  </si>
  <si>
    <t xml:space="preserve">Реструктуризация задолженности бюджетных учреждений по страховым взносам в бюджеты государственных внебюджетных фондов </t>
  </si>
  <si>
    <t>О701 4209965 612 241</t>
  </si>
  <si>
    <t>Субсидии бюджетам муниципальных образований на реализацию муниципальных программ повышения эффективности бюджетных расходов</t>
  </si>
  <si>
    <t>Подпрограмма "Строительство ,реконструкция и ремонт зданий и помещений образовательных учреждений"</t>
  </si>
  <si>
    <t>О701 7950012 612 241</t>
  </si>
  <si>
    <t>О701 7950035 612 242</t>
  </si>
  <si>
    <t>Другие расходы по прочим работам и услугам</t>
  </si>
  <si>
    <t>Планируемый остаток средств на начало планируемого года от иной приносящей доход деятельности</t>
  </si>
  <si>
    <t>Начальник Управления образования ВМР</t>
  </si>
  <si>
    <t xml:space="preserve">                                                                            М.В.Левина</t>
  </si>
  <si>
    <t>Адрес : 412900, Саратовская обл., г.Вольск, ул.Октябрьская д. 114</t>
  </si>
  <si>
    <t>тепло</t>
  </si>
  <si>
    <t>эл.энергия</t>
  </si>
  <si>
    <t xml:space="preserve"> вода, стоки</t>
  </si>
  <si>
    <t xml:space="preserve">операции по лицевым счетам, открытым в оФК </t>
  </si>
  <si>
    <t xml:space="preserve">                    муниципального учреждения</t>
  </si>
  <si>
    <t>Заведующий МДОУ</t>
  </si>
  <si>
    <t>Руковадитель группы</t>
  </si>
  <si>
    <t xml:space="preserve">                                  </t>
  </si>
  <si>
    <t xml:space="preserve">                                                                   Левина М.В.</t>
  </si>
  <si>
    <t xml:space="preserve"> Администрации Вольского муниципального района</t>
  </si>
  <si>
    <t xml:space="preserve">                          руб.</t>
  </si>
  <si>
    <t xml:space="preserve">операции по лицевым счетам, открытым в ФК </t>
  </si>
  <si>
    <t xml:space="preserve">Коммунальные услуги (тепловая энергия) </t>
  </si>
  <si>
    <t xml:space="preserve">Коммунальные услуги (водоснабжение и водоотведение) </t>
  </si>
  <si>
    <t>Коммунальные услуги (электроэнергия)</t>
  </si>
  <si>
    <t>из них :</t>
  </si>
  <si>
    <t xml:space="preserve">Реализация мер социальной поддержки отдельных категорий граждан,работающих в муниципальных учреждениях образования </t>
  </si>
  <si>
    <t>220</t>
  </si>
  <si>
    <t>налог на имущество</t>
  </si>
  <si>
    <t>оплата интернета</t>
  </si>
  <si>
    <t xml:space="preserve">обеспечение познавательно-речевого, социально-личностного, физического </t>
  </si>
  <si>
    <t>и художественно-эстетического развития воспитанников</t>
  </si>
  <si>
    <t>Основная цель деятельности Учреждения - создание условий для реализации</t>
  </si>
  <si>
    <t xml:space="preserve"> гарантированного гражданам Российской </t>
  </si>
  <si>
    <t>дошкольного образования, к которым отнесены:</t>
  </si>
  <si>
    <t xml:space="preserve">Деятельность Учреждения направлена на реализацию основных задач </t>
  </si>
  <si>
    <t xml:space="preserve">воспитание с учетом возрастных категорий детей гражданственности, </t>
  </si>
  <si>
    <t>уважения к правам и свободам человека,</t>
  </si>
  <si>
    <t xml:space="preserve">любви к окружающей природе, Родине, семье,уважительног отношения к духовному </t>
  </si>
  <si>
    <t>и культурному наследию,</t>
  </si>
  <si>
    <t>осуществление необходимой коррекции недостатков в физическом</t>
  </si>
  <si>
    <t xml:space="preserve"> и (или) психическом развитии воспитанников</t>
  </si>
  <si>
    <t xml:space="preserve">оказание консультативной и методической помощи родителям по вопросам воспитания, </t>
  </si>
  <si>
    <t>обучения и развития детей.</t>
  </si>
  <si>
    <t xml:space="preserve">Федерации права на получение общедоступного и бесплатного дошкольного образования, </t>
  </si>
  <si>
    <t>условий, гарантирующих охрану и укрепление здоровья обучающихся.</t>
  </si>
  <si>
    <t xml:space="preserve">                                                                                                                                                                  </t>
  </si>
  <si>
    <t xml:space="preserve">(уполномоченное лицо)                       </t>
  </si>
  <si>
    <t xml:space="preserve"> (подпись) (расшифровка подписи)</t>
  </si>
  <si>
    <t xml:space="preserve">Коммунальные услуги ( ОАО "РЖД"- тепловая энергия) </t>
  </si>
  <si>
    <t xml:space="preserve">Коммунальные услуги (ОАО "РЖД" - водоснабжение) </t>
  </si>
  <si>
    <t xml:space="preserve">Коммунальные услуги («ООО "Русэнергосбыт" – электроэнергия) </t>
  </si>
  <si>
    <t>Сергиевская М.В.</t>
  </si>
  <si>
    <t>Новикова И.Е</t>
  </si>
  <si>
    <t xml:space="preserve">      Изменения в план финансово-хозяйственной деятельности</t>
  </si>
  <si>
    <t>"31" декабря  2014 г.</t>
  </si>
  <si>
    <t>"31" декабря 2014 г.</t>
  </si>
  <si>
    <t>на 2015 год</t>
  </si>
  <si>
    <t>Наименование муниципального учреждения :МДОУ "Детский сад №50 р.п. Сенной Вольского района Саратовской области"</t>
  </si>
  <si>
    <t>ИНН/КПП 6441013364/644101001</t>
  </si>
  <si>
    <t>Мельникова Т.В.</t>
  </si>
  <si>
    <t>"31" декабря  2014 г.</t>
  </si>
  <si>
    <t>31 декабря  2014 г.</t>
  </si>
  <si>
    <t>муниципальному учреждению на 2015 г.</t>
  </si>
  <si>
    <t>31 декабря 2014г.</t>
  </si>
  <si>
    <t>МДОУ "Детский сад №50 р.п. Сенной Вольского района Саратовской области"</t>
  </si>
  <si>
    <t>6441013364/644101001</t>
  </si>
  <si>
    <t xml:space="preserve">               Новикова И.Е.</t>
  </si>
  <si>
    <t>"31"декабря 2014 г.</t>
  </si>
  <si>
    <t>договор на услуги связи с Саратовской дирекцией связи Центральной станции связи - филиала ОАО "РЖД"</t>
  </si>
  <si>
    <t>договор энергоснабжения с ООО "Русэнергосбыт"</t>
  </si>
  <si>
    <t>договор на отпуск и потребление тепловой энергии  и договор на горячее водоснабжение с Центральной дирекцией по тепловодоснабжению - филиал ОАО "РЖД"</t>
  </si>
  <si>
    <t>договор на холодное водоснабжение и водоотведение с Центральной дирекцией по тепловодоснабжению - филиал ОАО "РЖД"</t>
  </si>
  <si>
    <t>договора с постовщиками на продукты</t>
  </si>
  <si>
    <t>договора с постовщиками на мягкий инвентарь</t>
  </si>
  <si>
    <t>договора с постовщиками на учебные расходы</t>
  </si>
  <si>
    <t>приобретение хоз.инвентаря, канц.товаров, моющих и чистящих средств и прочие хоз.расходы</t>
  </si>
  <si>
    <t>договор на оказание услуг по проведению  мед.осмотров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</si>
</sst>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Garamond"/>
      <family val="1"/>
    </font>
    <font>
      <sz val="14"/>
      <color indexed="8"/>
      <name val="Garamond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2"/>
      <name val="Arial Cyr"/>
      <family val="0"/>
    </font>
    <font>
      <u val="single"/>
      <sz val="12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9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3" fontId="8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7" fillId="35" borderId="10" xfId="0" applyNumberFormat="1" applyFont="1" applyFill="1" applyBorder="1" applyAlignment="1">
      <alignment wrapText="1"/>
    </xf>
    <xf numFmtId="4" fontId="7" fillId="35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horizontal="justify"/>
    </xf>
    <xf numFmtId="0" fontId="16" fillId="0" borderId="14" xfId="0" applyFont="1" applyBorder="1" applyAlignment="1">
      <alignment horizontal="right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1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6" fillId="0" borderId="0" xfId="0" applyFont="1" applyAlignment="1">
      <alignment horizontal="center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16" fillId="0" borderId="21" xfId="0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16" fillId="0" borderId="23" xfId="0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4" fillId="0" borderId="24" xfId="42" applyFont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4" fillId="13" borderId="10" xfId="0" applyFont="1" applyFill="1" applyBorder="1" applyAlignment="1">
      <alignment wrapText="1"/>
    </xf>
    <xf numFmtId="2" fontId="5" fillId="1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27" fillId="13" borderId="10" xfId="0" applyFont="1" applyFill="1" applyBorder="1" applyAlignment="1">
      <alignment horizontal="center" wrapText="1"/>
    </xf>
    <xf numFmtId="0" fontId="4" fillId="13" borderId="1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3" fillId="36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6" fillId="0" borderId="23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wrapText="1"/>
    </xf>
    <xf numFmtId="4" fontId="25" fillId="36" borderId="10" xfId="0" applyNumberFormat="1" applyFont="1" applyFill="1" applyBorder="1" applyAlignment="1">
      <alignment wrapText="1"/>
    </xf>
    <xf numFmtId="4" fontId="6" fillId="36" borderId="10" xfId="0" applyNumberFormat="1" applyFont="1" applyFill="1" applyBorder="1" applyAlignment="1">
      <alignment wrapText="1"/>
    </xf>
    <xf numFmtId="4" fontId="26" fillId="36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2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7" fillId="0" borderId="0" xfId="0" applyFont="1" applyAlignment="1">
      <alignment/>
    </xf>
    <xf numFmtId="0" fontId="30" fillId="0" borderId="0" xfId="0" applyFont="1" applyAlignment="1">
      <alignment horizontal="left" indent="12"/>
    </xf>
    <xf numFmtId="0" fontId="32" fillId="0" borderId="0" xfId="0" applyFont="1" applyAlignment="1">
      <alignment horizontal="justify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" fontId="70" fillId="36" borderId="10" xfId="0" applyNumberFormat="1" applyFont="1" applyFill="1" applyBorder="1" applyAlignment="1">
      <alignment wrapText="1"/>
    </xf>
    <xf numFmtId="0" fontId="31" fillId="0" borderId="0" xfId="0" applyFont="1" applyAlignment="1">
      <alignment horizontal="center"/>
    </xf>
    <xf numFmtId="14" fontId="3" fillId="0" borderId="25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2" fontId="3" fillId="36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6" fillId="36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36" borderId="10" xfId="0" applyFont="1" applyFill="1" applyBorder="1" applyAlignment="1">
      <alignment horizontal="right" wrapText="1"/>
    </xf>
    <xf numFmtId="14" fontId="16" fillId="0" borderId="15" xfId="0" applyNumberFormat="1" applyFont="1" applyBorder="1" applyAlignment="1">
      <alignment vertical="top" wrapText="1"/>
    </xf>
    <xf numFmtId="2" fontId="7" fillId="0" borderId="10" xfId="0" applyNumberFormat="1" applyFont="1" applyFill="1" applyBorder="1" applyAlignment="1">
      <alignment wrapText="1"/>
    </xf>
    <xf numFmtId="2" fontId="34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24" fillId="0" borderId="10" xfId="42" applyFont="1" applyBorder="1" applyAlignment="1" applyProtection="1">
      <alignment horizontal="center" wrapText="1"/>
      <protection/>
    </xf>
    <xf numFmtId="0" fontId="3" fillId="36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3" fillId="0" borderId="35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0" fillId="0" borderId="0" xfId="0" applyFont="1" applyAlignment="1">
      <alignment vertical="top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38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6" fillId="0" borderId="29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16" fillId="0" borderId="29" xfId="0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0" fontId="16" fillId="0" borderId="2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17" xfId="0" applyFont="1" applyBorder="1" applyAlignment="1">
      <alignment vertical="top" wrapText="1"/>
    </xf>
    <xf numFmtId="0" fontId="16" fillId="0" borderId="2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6" fillId="0" borderId="24" xfId="0" applyFont="1" applyBorder="1" applyAlignment="1">
      <alignment wrapText="1"/>
    </xf>
    <xf numFmtId="0" fontId="16" fillId="0" borderId="2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right" wrapText="1"/>
    </xf>
    <xf numFmtId="0" fontId="16" fillId="0" borderId="2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0" xfId="0" applyFont="1" applyAlignment="1">
      <alignment horizontal="right" vertical="top" wrapText="1"/>
    </xf>
    <xf numFmtId="0" fontId="16" fillId="0" borderId="24" xfId="0" applyFont="1" applyBorder="1" applyAlignment="1">
      <alignment horizontal="right" vertical="top" wrapText="1"/>
    </xf>
    <xf numFmtId="0" fontId="3" fillId="0" borderId="33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16" fillId="0" borderId="16" xfId="0" applyFont="1" applyBorder="1" applyAlignment="1">
      <alignment horizontal="right" vertical="top" wrapText="1"/>
    </xf>
    <xf numFmtId="0" fontId="16" fillId="0" borderId="33" xfId="0" applyFont="1" applyBorder="1" applyAlignment="1">
      <alignment horizontal="right" vertical="top" wrapText="1"/>
    </xf>
    <xf numFmtId="0" fontId="16" fillId="0" borderId="28" xfId="0" applyFont="1" applyBorder="1" applyAlignment="1">
      <alignment horizontal="right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right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8" xfId="0" applyFont="1" applyBorder="1" applyAlignment="1">
      <alignment vertical="top" wrapText="1"/>
    </xf>
    <xf numFmtId="0" fontId="16" fillId="0" borderId="49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6" fillId="0" borderId="0" xfId="0" applyFont="1" applyAlignment="1">
      <alignment horizontal="center" vertical="top"/>
    </xf>
    <xf numFmtId="0" fontId="16" fillId="0" borderId="47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22" xfId="0" applyFont="1" applyBorder="1" applyAlignment="1">
      <alignment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5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4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6" fillId="0" borderId="22" xfId="0" applyFont="1" applyBorder="1" applyAlignment="1">
      <alignment horizontal="right" vertical="top" wrapText="1"/>
    </xf>
    <xf numFmtId="0" fontId="32" fillId="0" borderId="16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18" fillId="0" borderId="34" xfId="0" applyFont="1" applyBorder="1" applyAlignment="1">
      <alignment horizontal="right" wrapText="1"/>
    </xf>
    <xf numFmtId="0" fontId="3" fillId="0" borderId="34" xfId="0" applyFont="1" applyBorder="1" applyAlignment="1">
      <alignment wrapText="1"/>
    </xf>
    <xf numFmtId="0" fontId="16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 applyProtection="1">
      <alignment horizontal="center" wrapText="1"/>
      <protection/>
    </xf>
    <xf numFmtId="0" fontId="5" fillId="0" borderId="51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" TargetMode="External" /><Relationship Id="rId2" Type="http://schemas.openxmlformats.org/officeDocument/2006/relationships/hyperlink" Target="http://base.garant.ru/12172190/#11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2172190/#11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zoomScale="84" zoomScaleNormal="84" workbookViewId="0" topLeftCell="A187">
      <selection activeCell="D175" sqref="D175"/>
    </sheetView>
  </sheetViews>
  <sheetFormatPr defaultColWidth="9.00390625" defaultRowHeight="12.75"/>
  <cols>
    <col min="1" max="1" width="45.75390625" style="0" customWidth="1"/>
    <col min="2" max="2" width="32.125" style="0" customWidth="1"/>
    <col min="3" max="3" width="29.875" style="0" customWidth="1"/>
    <col min="4" max="4" width="20.25390625" style="0" customWidth="1"/>
    <col min="5" max="5" width="11.75390625" style="0" customWidth="1"/>
    <col min="6" max="6" width="33.75390625" style="0" customWidth="1"/>
  </cols>
  <sheetData>
    <row r="1" spans="1:6" ht="15.75">
      <c r="A1" s="70"/>
      <c r="B1" s="70"/>
      <c r="C1" s="71"/>
      <c r="D1" s="201" t="s">
        <v>118</v>
      </c>
      <c r="E1" s="201"/>
      <c r="F1" s="201"/>
    </row>
    <row r="2" spans="1:6" ht="15.75">
      <c r="A2" s="70"/>
      <c r="B2" s="71"/>
      <c r="C2" s="71"/>
      <c r="D2" s="119"/>
      <c r="E2" s="119"/>
      <c r="F2" s="119" t="s">
        <v>119</v>
      </c>
    </row>
    <row r="3" spans="1:6" ht="15.75">
      <c r="A3" s="70"/>
      <c r="B3" s="71"/>
      <c r="C3" s="71"/>
      <c r="D3" s="119"/>
      <c r="E3" s="119"/>
      <c r="F3" s="119" t="s">
        <v>120</v>
      </c>
    </row>
    <row r="4" spans="1:6" ht="15.75">
      <c r="A4" s="70"/>
      <c r="B4" s="71"/>
      <c r="C4" s="71"/>
      <c r="D4" s="119"/>
      <c r="E4" s="119"/>
      <c r="F4" s="119" t="s">
        <v>247</v>
      </c>
    </row>
    <row r="5" spans="1:6" ht="15.75">
      <c r="A5" s="70"/>
      <c r="B5" s="71"/>
      <c r="C5" s="71"/>
      <c r="D5" s="119"/>
      <c r="E5" s="119"/>
      <c r="F5" s="119"/>
    </row>
    <row r="6" spans="1:6" ht="15.75">
      <c r="A6" s="70"/>
      <c r="B6" s="71"/>
      <c r="C6" s="71"/>
      <c r="D6" s="119"/>
      <c r="E6" s="119"/>
      <c r="F6" s="119"/>
    </row>
    <row r="7" spans="1:6" ht="15.75">
      <c r="A7" s="70"/>
      <c r="B7" s="70"/>
      <c r="C7" s="71"/>
      <c r="D7" s="201"/>
      <c r="E7" s="201"/>
      <c r="F7" s="201"/>
    </row>
    <row r="8" spans="1:6" ht="15.75">
      <c r="A8" s="70"/>
      <c r="B8" s="70"/>
      <c r="C8" s="71"/>
      <c r="D8" s="119"/>
      <c r="E8" s="119"/>
      <c r="F8" s="119"/>
    </row>
    <row r="9" spans="1:6" ht="15.75">
      <c r="A9" s="1"/>
      <c r="B9" s="1"/>
      <c r="C9" s="1"/>
      <c r="D9" s="202" t="s">
        <v>121</v>
      </c>
      <c r="E9" s="202"/>
      <c r="F9" s="202"/>
    </row>
    <row r="10" spans="1:6" ht="15.75">
      <c r="A10" s="1"/>
      <c r="B10" s="1"/>
      <c r="C10" s="1"/>
      <c r="D10" s="199" t="s">
        <v>240</v>
      </c>
      <c r="E10" s="199"/>
      <c r="F10" s="199"/>
    </row>
    <row r="11" spans="1:6" ht="15.75">
      <c r="A11" s="1"/>
      <c r="B11" s="1"/>
      <c r="C11" s="1"/>
      <c r="D11" s="203" t="s">
        <v>83</v>
      </c>
      <c r="E11" s="203"/>
      <c r="F11" s="203"/>
    </row>
    <row r="12" spans="1:6" ht="15.75">
      <c r="A12" s="72"/>
      <c r="B12" s="72"/>
      <c r="C12" s="1"/>
      <c r="D12" s="204"/>
      <c r="E12" s="204"/>
      <c r="F12" s="1"/>
    </row>
    <row r="13" spans="1:6" ht="15.75">
      <c r="A13" s="72"/>
      <c r="B13" s="72"/>
      <c r="C13" s="1"/>
      <c r="D13" s="199" t="s">
        <v>241</v>
      </c>
      <c r="E13" s="199"/>
      <c r="F13" s="199"/>
    </row>
    <row r="14" spans="1:6" ht="15.75">
      <c r="A14" s="1"/>
      <c r="B14" s="72"/>
      <c r="C14" s="1"/>
      <c r="D14" s="200" t="s">
        <v>122</v>
      </c>
      <c r="E14" s="200"/>
      <c r="F14" s="200"/>
    </row>
    <row r="15" spans="1:6" ht="15.75">
      <c r="A15" s="72"/>
      <c r="B15" s="72"/>
      <c r="C15" s="1"/>
      <c r="D15" s="1"/>
      <c r="E15" s="1"/>
      <c r="F15" s="1"/>
    </row>
    <row r="16" spans="1:6" ht="15.75">
      <c r="A16" s="1"/>
      <c r="B16" s="1"/>
      <c r="C16" s="1"/>
      <c r="D16" s="194" t="s">
        <v>288</v>
      </c>
      <c r="E16" s="194"/>
      <c r="F16" s="194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8.75">
      <c r="A19" s="195" t="s">
        <v>287</v>
      </c>
      <c r="B19" s="196"/>
      <c r="C19" s="196"/>
      <c r="D19" s="196"/>
      <c r="E19" s="1"/>
      <c r="F19" s="1"/>
    </row>
    <row r="20" spans="2:6" ht="19.5" thickBot="1">
      <c r="B20" s="155" t="s">
        <v>290</v>
      </c>
      <c r="C20" s="135"/>
      <c r="D20" s="135"/>
      <c r="E20" s="1"/>
      <c r="F20" s="1"/>
    </row>
    <row r="21" spans="1:6" ht="16.5" thickBot="1">
      <c r="A21" s="188"/>
      <c r="B21" s="188"/>
      <c r="C21" s="188"/>
      <c r="D21" s="46"/>
      <c r="E21" s="73" t="s">
        <v>123</v>
      </c>
      <c r="F21" s="1"/>
    </row>
    <row r="22" spans="1:6" ht="16.5" thickBot="1">
      <c r="A22" s="188"/>
      <c r="B22" s="188"/>
      <c r="C22" s="188"/>
      <c r="D22" s="74" t="s">
        <v>124</v>
      </c>
      <c r="E22" s="75"/>
      <c r="F22" s="1"/>
    </row>
    <row r="23" spans="1:6" ht="16.5" thickBot="1">
      <c r="A23" s="46" t="s">
        <v>289</v>
      </c>
      <c r="B23" s="46"/>
      <c r="C23" s="46"/>
      <c r="D23" s="74" t="s">
        <v>89</v>
      </c>
      <c r="E23" s="156">
        <v>42004</v>
      </c>
      <c r="F23" s="1"/>
    </row>
    <row r="24" spans="1:6" ht="16.5" thickBot="1">
      <c r="A24" s="188"/>
      <c r="B24" s="188"/>
      <c r="C24" s="188"/>
      <c r="D24" s="76"/>
      <c r="E24" s="76"/>
      <c r="F24" s="1"/>
    </row>
    <row r="25" spans="1:6" ht="16.5" thickBot="1">
      <c r="A25" s="188"/>
      <c r="B25" s="188"/>
      <c r="C25" s="188"/>
      <c r="D25" s="69"/>
      <c r="E25" s="73"/>
      <c r="F25" s="1"/>
    </row>
    <row r="26" spans="1:6" ht="15.75">
      <c r="A26" s="190" t="s">
        <v>291</v>
      </c>
      <c r="B26" s="190"/>
      <c r="C26" s="190"/>
      <c r="D26" s="46"/>
      <c r="E26" s="191">
        <v>43738526</v>
      </c>
      <c r="F26" s="1"/>
    </row>
    <row r="27" spans="1:6" ht="49.5" customHeight="1" thickBot="1">
      <c r="A27" s="190"/>
      <c r="B27" s="190"/>
      <c r="C27" s="190"/>
      <c r="D27" s="74" t="s">
        <v>125</v>
      </c>
      <c r="E27" s="192"/>
      <c r="F27" s="1"/>
    </row>
    <row r="28" spans="1:6" ht="0" customHeight="1" hidden="1" thickBot="1">
      <c r="A28" s="190"/>
      <c r="B28" s="190"/>
      <c r="C28" s="190"/>
      <c r="D28" s="46"/>
      <c r="E28" s="77"/>
      <c r="F28" s="1"/>
    </row>
    <row r="29" spans="1:6" ht="16.5" hidden="1" thickBot="1">
      <c r="A29" s="190"/>
      <c r="B29" s="190"/>
      <c r="C29" s="190"/>
      <c r="D29" s="46"/>
      <c r="E29" s="78"/>
      <c r="F29" s="1"/>
    </row>
    <row r="30" spans="1:6" ht="16.5" hidden="1" thickBot="1">
      <c r="A30" s="190"/>
      <c r="B30" s="190"/>
      <c r="C30" s="190"/>
      <c r="D30" s="46"/>
      <c r="E30" s="78"/>
      <c r="F30" s="1"/>
    </row>
    <row r="31" spans="1:6" ht="21" customHeight="1" thickBot="1">
      <c r="A31" s="188" t="s">
        <v>292</v>
      </c>
      <c r="B31" s="188"/>
      <c r="C31" s="188"/>
      <c r="D31" s="46"/>
      <c r="E31" s="79"/>
      <c r="F31" s="1"/>
    </row>
    <row r="32" spans="1:6" ht="18" customHeight="1" thickBot="1">
      <c r="A32" s="188" t="s">
        <v>126</v>
      </c>
      <c r="B32" s="188"/>
      <c r="C32" s="188"/>
      <c r="D32" s="80" t="s">
        <v>127</v>
      </c>
      <c r="E32" s="120">
        <v>383</v>
      </c>
      <c r="F32" s="1"/>
    </row>
    <row r="33" spans="1:6" ht="31.5" customHeight="1">
      <c r="A33" s="193" t="s">
        <v>128</v>
      </c>
      <c r="B33" s="193"/>
      <c r="C33" s="193"/>
      <c r="D33" s="46"/>
      <c r="E33" s="188"/>
      <c r="F33" s="188"/>
    </row>
    <row r="34" spans="1:6" ht="16.5" customHeight="1">
      <c r="A34" s="188" t="s">
        <v>242</v>
      </c>
      <c r="B34" s="188"/>
      <c r="C34" s="188"/>
      <c r="D34" s="46"/>
      <c r="E34" s="188"/>
      <c r="F34" s="188"/>
    </row>
    <row r="35" spans="1:6" ht="15.75">
      <c r="A35" s="1"/>
      <c r="B35" s="1"/>
      <c r="C35" s="1"/>
      <c r="D35" s="1"/>
      <c r="E35" s="1"/>
      <c r="F35" s="1"/>
    </row>
    <row r="36" spans="1:6" ht="18.75">
      <c r="A36" s="134" t="s">
        <v>129</v>
      </c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8.75">
      <c r="A38" s="133" t="s">
        <v>130</v>
      </c>
      <c r="B38" s="1"/>
      <c r="C38" s="1"/>
      <c r="D38" s="1"/>
      <c r="E38" s="1"/>
      <c r="F38" s="1"/>
    </row>
    <row r="39" spans="1:6" ht="18.75">
      <c r="A39" s="133" t="s">
        <v>265</v>
      </c>
      <c r="B39" s="1"/>
      <c r="C39" s="1"/>
      <c r="D39" s="1"/>
      <c r="E39" s="1"/>
      <c r="F39" s="1"/>
    </row>
    <row r="40" spans="1:6" ht="18.75">
      <c r="A40" s="133" t="s">
        <v>266</v>
      </c>
      <c r="B40" s="1"/>
      <c r="C40" s="1"/>
      <c r="D40" s="1"/>
      <c r="E40" s="1"/>
      <c r="F40" s="1"/>
    </row>
    <row r="41" spans="1:6" ht="18.75">
      <c r="A41" s="133" t="s">
        <v>277</v>
      </c>
      <c r="B41" s="1"/>
      <c r="C41" s="1"/>
      <c r="D41" s="1"/>
      <c r="E41" s="1"/>
      <c r="F41" s="1"/>
    </row>
    <row r="42" spans="1:6" ht="18.75">
      <c r="A42" s="133" t="s">
        <v>278</v>
      </c>
      <c r="B42" s="1"/>
      <c r="C42" s="1"/>
      <c r="D42" s="1"/>
      <c r="E42" s="1"/>
      <c r="F42" s="1"/>
    </row>
    <row r="43" spans="1:6" ht="18.75">
      <c r="A43" s="133" t="s">
        <v>131</v>
      </c>
      <c r="B43" s="1"/>
      <c r="C43" s="1"/>
      <c r="D43" s="1"/>
      <c r="E43" s="1"/>
      <c r="F43" s="1"/>
    </row>
    <row r="44" spans="1:6" ht="18.75">
      <c r="A44" s="133" t="s">
        <v>268</v>
      </c>
      <c r="B44" s="1"/>
      <c r="C44" s="1"/>
      <c r="D44" s="1"/>
      <c r="E44" s="1"/>
      <c r="F44" s="1"/>
    </row>
    <row r="45" spans="1:6" ht="18.75">
      <c r="A45" s="133" t="s">
        <v>267</v>
      </c>
      <c r="B45" s="1"/>
      <c r="C45" s="1"/>
      <c r="D45" s="1"/>
      <c r="E45" s="1"/>
      <c r="F45" s="1"/>
    </row>
    <row r="46" spans="1:6" ht="17.25" customHeight="1">
      <c r="A46" s="133" t="s">
        <v>220</v>
      </c>
      <c r="B46" s="1"/>
      <c r="C46" s="1"/>
      <c r="D46" s="1"/>
      <c r="E46" s="1"/>
      <c r="F46" s="1"/>
    </row>
    <row r="47" spans="1:6" ht="18.75">
      <c r="A47" s="133" t="s">
        <v>263</v>
      </c>
      <c r="B47" s="1"/>
      <c r="C47" s="1"/>
      <c r="D47" s="1"/>
      <c r="E47" s="1"/>
      <c r="F47" s="1"/>
    </row>
    <row r="48" spans="1:6" ht="18.75">
      <c r="A48" s="133" t="s">
        <v>264</v>
      </c>
      <c r="B48" s="1"/>
      <c r="C48" s="1"/>
      <c r="D48" s="1"/>
      <c r="E48" s="1"/>
      <c r="F48" s="1"/>
    </row>
    <row r="49" spans="1:6" ht="18.75">
      <c r="A49" s="133" t="s">
        <v>269</v>
      </c>
      <c r="B49" s="1"/>
      <c r="C49" s="1"/>
      <c r="D49" s="1"/>
      <c r="E49" s="1"/>
      <c r="F49" s="1"/>
    </row>
    <row r="50" spans="1:6" ht="18.75">
      <c r="A50" s="133" t="s">
        <v>270</v>
      </c>
      <c r="B50" s="1"/>
      <c r="C50" s="1"/>
      <c r="D50" s="1"/>
      <c r="E50" s="1"/>
      <c r="F50" s="1"/>
    </row>
    <row r="51" spans="1:6" ht="18.75">
      <c r="A51" s="133" t="s">
        <v>271</v>
      </c>
      <c r="B51" s="1"/>
      <c r="C51" s="1"/>
      <c r="D51" s="1"/>
      <c r="E51" s="1"/>
      <c r="F51" s="1"/>
    </row>
    <row r="52" spans="1:6" ht="18.75">
      <c r="A52" s="133" t="s">
        <v>272</v>
      </c>
      <c r="B52" s="1"/>
      <c r="C52" s="1"/>
      <c r="D52" s="1"/>
      <c r="E52" s="1"/>
      <c r="F52" s="1"/>
    </row>
    <row r="53" spans="1:6" ht="18.75">
      <c r="A53" s="133" t="s">
        <v>273</v>
      </c>
      <c r="B53" s="1"/>
      <c r="C53" s="1"/>
      <c r="D53" s="1"/>
      <c r="E53" s="1"/>
      <c r="F53" s="1"/>
    </row>
    <row r="54" spans="1:6" ht="18.75">
      <c r="A54" s="133" t="s">
        <v>274</v>
      </c>
      <c r="B54" s="1"/>
      <c r="C54" s="1"/>
      <c r="D54" s="1"/>
      <c r="E54" s="1"/>
      <c r="F54" s="1"/>
    </row>
    <row r="55" spans="1:6" ht="18.75">
      <c r="A55" s="133" t="s">
        <v>221</v>
      </c>
      <c r="B55" s="1"/>
      <c r="C55" s="1"/>
      <c r="D55" s="1"/>
      <c r="E55" s="1"/>
      <c r="F55" s="1"/>
    </row>
    <row r="56" spans="1:6" ht="18.75">
      <c r="A56" s="133" t="s">
        <v>275</v>
      </c>
      <c r="B56" s="1"/>
      <c r="C56" s="1"/>
      <c r="D56" s="1"/>
      <c r="E56" s="1"/>
      <c r="F56" s="1"/>
    </row>
    <row r="57" spans="1:6" ht="18.75">
      <c r="A57" s="133" t="s">
        <v>276</v>
      </c>
      <c r="B57" s="1"/>
      <c r="C57" s="1"/>
      <c r="D57" s="1"/>
      <c r="E57" s="1"/>
      <c r="F57" s="1"/>
    </row>
    <row r="58" spans="1:6" ht="18.75">
      <c r="A58" s="133" t="s">
        <v>132</v>
      </c>
      <c r="B58" s="1"/>
      <c r="C58" s="1"/>
      <c r="D58" s="1"/>
      <c r="E58" s="1"/>
      <c r="F58" s="1"/>
    </row>
    <row r="59" spans="1:6" ht="18.75">
      <c r="A59" s="133"/>
      <c r="B59" s="1"/>
      <c r="C59" s="1"/>
      <c r="D59" s="1"/>
      <c r="E59" s="1"/>
      <c r="F59" s="1"/>
    </row>
    <row r="60" spans="1:6" ht="18.75">
      <c r="A60" s="134" t="s">
        <v>133</v>
      </c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2" t="s">
        <v>0</v>
      </c>
      <c r="B62" s="1"/>
      <c r="C62" s="1"/>
      <c r="D62" s="1"/>
      <c r="E62" s="1"/>
      <c r="F62" s="1"/>
    </row>
    <row r="63" spans="1:6" ht="15.75" customHeight="1">
      <c r="A63" s="2">
        <v>1</v>
      </c>
      <c r="B63" s="116"/>
      <c r="C63" s="116"/>
      <c r="D63" s="171" t="s">
        <v>134</v>
      </c>
      <c r="E63" s="189"/>
      <c r="F63" s="1"/>
    </row>
    <row r="64" spans="1:6" ht="15.75" customHeight="1">
      <c r="A64" s="136" t="s">
        <v>135</v>
      </c>
      <c r="B64" s="116"/>
      <c r="C64" s="116"/>
      <c r="D64" s="171">
        <v>2</v>
      </c>
      <c r="E64" s="189"/>
      <c r="F64" s="1"/>
    </row>
    <row r="65" spans="1:6" ht="15.75" customHeight="1">
      <c r="A65" s="137" t="s">
        <v>136</v>
      </c>
      <c r="B65" s="116"/>
      <c r="C65" s="116"/>
      <c r="D65" s="178">
        <v>2267022.98</v>
      </c>
      <c r="E65" s="179"/>
      <c r="F65" s="1"/>
    </row>
    <row r="66" spans="1:6" ht="15.75" customHeight="1">
      <c r="A66" s="137" t="s">
        <v>137</v>
      </c>
      <c r="B66" s="116"/>
      <c r="C66" s="116"/>
      <c r="D66" s="178"/>
      <c r="E66" s="179"/>
      <c r="F66" s="1"/>
    </row>
    <row r="67" spans="1:6" ht="15.75" customHeight="1">
      <c r="A67" s="137" t="s">
        <v>1</v>
      </c>
      <c r="B67" s="116"/>
      <c r="C67" s="116"/>
      <c r="D67" s="178"/>
      <c r="E67" s="179"/>
      <c r="F67" s="1"/>
    </row>
    <row r="68" spans="1:6" ht="24" customHeight="1">
      <c r="A68" s="137" t="s">
        <v>138</v>
      </c>
      <c r="B68" s="116"/>
      <c r="C68" s="116"/>
      <c r="D68" s="178">
        <v>2267022.98</v>
      </c>
      <c r="E68" s="179"/>
      <c r="F68" s="1"/>
    </row>
    <row r="69" spans="1:6" ht="31.5" customHeight="1">
      <c r="A69" s="137" t="s">
        <v>139</v>
      </c>
      <c r="B69" s="116"/>
      <c r="C69" s="116"/>
      <c r="D69" s="178"/>
      <c r="E69" s="179"/>
      <c r="F69" s="1"/>
    </row>
    <row r="70" spans="1:6" ht="49.5" customHeight="1">
      <c r="A70" s="137" t="s">
        <v>140</v>
      </c>
      <c r="B70" s="116"/>
      <c r="C70" s="116"/>
      <c r="D70" s="178"/>
      <c r="E70" s="179"/>
      <c r="F70" s="1"/>
    </row>
    <row r="71" spans="1:6" ht="31.5" customHeight="1">
      <c r="A71" s="137" t="s">
        <v>141</v>
      </c>
      <c r="B71" s="3"/>
      <c r="C71" s="3"/>
      <c r="D71" s="178"/>
      <c r="E71" s="179"/>
      <c r="F71" s="1"/>
    </row>
    <row r="72" spans="1:6" ht="31.5" customHeight="1">
      <c r="A72" s="137" t="s">
        <v>142</v>
      </c>
      <c r="B72" s="116"/>
      <c r="C72" s="116"/>
      <c r="D72" s="178">
        <v>727361.96</v>
      </c>
      <c r="E72" s="179"/>
      <c r="F72" s="1"/>
    </row>
    <row r="73" spans="1:6" ht="24.75" customHeight="1">
      <c r="A73" s="137" t="s">
        <v>1</v>
      </c>
      <c r="B73" s="116"/>
      <c r="C73" s="116"/>
      <c r="D73" s="178"/>
      <c r="E73" s="179"/>
      <c r="F73" s="1"/>
    </row>
    <row r="74" spans="1:6" ht="31.5" customHeight="1">
      <c r="A74" s="137" t="s">
        <v>143</v>
      </c>
      <c r="B74" s="116"/>
      <c r="C74" s="116"/>
      <c r="D74" s="178"/>
      <c r="E74" s="179"/>
      <c r="F74" s="1"/>
    </row>
    <row r="75" spans="1:6" ht="36" customHeight="1">
      <c r="A75" s="137" t="s">
        <v>144</v>
      </c>
      <c r="B75" s="116"/>
      <c r="C75" s="116"/>
      <c r="D75" s="178"/>
      <c r="E75" s="179"/>
      <c r="F75" s="1"/>
    </row>
    <row r="76" spans="1:6" ht="21" customHeight="1">
      <c r="A76" s="136" t="s">
        <v>145</v>
      </c>
      <c r="B76" s="116"/>
      <c r="C76" s="116"/>
      <c r="D76" s="178"/>
      <c r="E76" s="179"/>
      <c r="F76" s="1"/>
    </row>
    <row r="77" spans="1:6" ht="21" customHeight="1">
      <c r="A77" s="137" t="s">
        <v>136</v>
      </c>
      <c r="B77" s="116"/>
      <c r="C77" s="116"/>
      <c r="D77" s="178"/>
      <c r="E77" s="179"/>
      <c r="F77" s="1"/>
    </row>
    <row r="78" spans="1:6" ht="51" customHeight="1">
      <c r="A78" s="137" t="s">
        <v>146</v>
      </c>
      <c r="B78" s="116"/>
      <c r="C78" s="116"/>
      <c r="D78" s="178"/>
      <c r="E78" s="179"/>
      <c r="F78" s="1"/>
    </row>
    <row r="79" spans="1:6" ht="49.5" customHeight="1">
      <c r="A79" s="137" t="s">
        <v>147</v>
      </c>
      <c r="B79" s="116"/>
      <c r="C79" s="116"/>
      <c r="D79" s="182"/>
      <c r="E79" s="183"/>
      <c r="F79" s="1"/>
    </row>
    <row r="80" spans="1:6" ht="15" customHeight="1">
      <c r="A80" s="137" t="s">
        <v>1</v>
      </c>
      <c r="B80" s="116"/>
      <c r="C80" s="116"/>
      <c r="D80" s="178"/>
      <c r="E80" s="179"/>
      <c r="F80" s="1"/>
    </row>
    <row r="81" spans="1:6" ht="15.75" customHeight="1">
      <c r="A81" s="137" t="s">
        <v>148</v>
      </c>
      <c r="B81" s="116"/>
      <c r="C81" s="116"/>
      <c r="D81" s="178"/>
      <c r="E81" s="179"/>
      <c r="F81" s="1"/>
    </row>
    <row r="82" spans="1:6" ht="18" customHeight="1">
      <c r="A82" s="137" t="s">
        <v>149</v>
      </c>
      <c r="B82" s="116"/>
      <c r="C82" s="116"/>
      <c r="D82" s="178"/>
      <c r="E82" s="179"/>
      <c r="F82" s="1"/>
    </row>
    <row r="83" spans="1:6" ht="18" customHeight="1">
      <c r="A83" s="137" t="s">
        <v>150</v>
      </c>
      <c r="B83" s="116"/>
      <c r="C83" s="116"/>
      <c r="D83" s="178"/>
      <c r="E83" s="179"/>
      <c r="F83" s="1"/>
    </row>
    <row r="84" spans="1:6" ht="18" customHeight="1">
      <c r="A84" s="137" t="s">
        <v>151</v>
      </c>
      <c r="B84" s="116"/>
      <c r="C84" s="116"/>
      <c r="D84" s="178"/>
      <c r="E84" s="179"/>
      <c r="F84" s="1"/>
    </row>
    <row r="85" spans="1:6" ht="18" customHeight="1">
      <c r="A85" s="137" t="s">
        <v>152</v>
      </c>
      <c r="B85" s="116"/>
      <c r="C85" s="116"/>
      <c r="D85" s="178"/>
      <c r="E85" s="179"/>
      <c r="F85" s="1"/>
    </row>
    <row r="86" spans="1:6" ht="18" customHeight="1">
      <c r="A86" s="137" t="s">
        <v>153</v>
      </c>
      <c r="B86" s="116"/>
      <c r="C86" s="116"/>
      <c r="D86" s="178"/>
      <c r="E86" s="179"/>
      <c r="F86" s="1"/>
    </row>
    <row r="87" spans="1:6" ht="18" customHeight="1">
      <c r="A87" s="137" t="s">
        <v>154</v>
      </c>
      <c r="B87" s="116"/>
      <c r="C87" s="116"/>
      <c r="D87" s="178"/>
      <c r="E87" s="179"/>
      <c r="F87" s="1"/>
    </row>
    <row r="88" spans="1:6" ht="18" customHeight="1">
      <c r="A88" s="137" t="s">
        <v>155</v>
      </c>
      <c r="B88" s="116"/>
      <c r="C88" s="116"/>
      <c r="D88" s="178"/>
      <c r="E88" s="179"/>
      <c r="F88" s="1"/>
    </row>
    <row r="89" spans="1:6" ht="18" customHeight="1">
      <c r="A89" s="137" t="s">
        <v>156</v>
      </c>
      <c r="B89" s="116"/>
      <c r="C89" s="116"/>
      <c r="D89" s="178"/>
      <c r="E89" s="179"/>
      <c r="F89" s="1"/>
    </row>
    <row r="90" spans="1:6" ht="18" customHeight="1">
      <c r="A90" s="137" t="s">
        <v>157</v>
      </c>
      <c r="B90" s="116"/>
      <c r="C90" s="116"/>
      <c r="D90" s="178"/>
      <c r="E90" s="179"/>
      <c r="F90" s="1"/>
    </row>
    <row r="91" spans="1:6" ht="18" customHeight="1">
      <c r="A91" s="137" t="s">
        <v>158</v>
      </c>
      <c r="B91" s="116"/>
      <c r="C91" s="116"/>
      <c r="D91" s="178"/>
      <c r="E91" s="179"/>
      <c r="F91" s="1"/>
    </row>
    <row r="92" spans="1:6" ht="13.5" customHeight="1">
      <c r="A92" s="137" t="s">
        <v>1</v>
      </c>
      <c r="B92" s="116"/>
      <c r="C92" s="116"/>
      <c r="D92" s="178"/>
      <c r="E92" s="179"/>
      <c r="F92" s="1"/>
    </row>
    <row r="93" spans="1:6" ht="15.75" customHeight="1">
      <c r="A93" s="137" t="s">
        <v>159</v>
      </c>
      <c r="B93" s="116"/>
      <c r="C93" s="116"/>
      <c r="D93" s="178"/>
      <c r="E93" s="179"/>
      <c r="F93" s="1"/>
    </row>
    <row r="94" spans="1:6" ht="18" customHeight="1">
      <c r="A94" s="137" t="s">
        <v>160</v>
      </c>
      <c r="B94" s="116"/>
      <c r="C94" s="116"/>
      <c r="D94" s="178"/>
      <c r="E94" s="179"/>
      <c r="F94" s="1"/>
    </row>
    <row r="95" spans="1:6" ht="18" customHeight="1">
      <c r="A95" s="137" t="s">
        <v>161</v>
      </c>
      <c r="B95" s="116"/>
      <c r="C95" s="116"/>
      <c r="D95" s="178"/>
      <c r="E95" s="179"/>
      <c r="F95" s="1"/>
    </row>
    <row r="96" spans="1:6" ht="18" customHeight="1">
      <c r="A96" s="137" t="s">
        <v>162</v>
      </c>
      <c r="B96" s="116"/>
      <c r="C96" s="116"/>
      <c r="D96" s="178"/>
      <c r="E96" s="179"/>
      <c r="F96" s="1"/>
    </row>
    <row r="97" spans="1:6" ht="18" customHeight="1">
      <c r="A97" s="137" t="s">
        <v>163</v>
      </c>
      <c r="B97" s="116"/>
      <c r="C97" s="116"/>
      <c r="D97" s="178"/>
      <c r="E97" s="179"/>
      <c r="F97" s="1"/>
    </row>
    <row r="98" spans="1:6" ht="18" customHeight="1">
      <c r="A98" s="137" t="s">
        <v>164</v>
      </c>
      <c r="B98" s="116"/>
      <c r="C98" s="116"/>
      <c r="D98" s="178"/>
      <c r="E98" s="179"/>
      <c r="F98" s="1"/>
    </row>
    <row r="99" spans="1:6" ht="18" customHeight="1">
      <c r="A99" s="137" t="s">
        <v>165</v>
      </c>
      <c r="B99" s="116"/>
      <c r="C99" s="116"/>
      <c r="D99" s="178"/>
      <c r="E99" s="179"/>
      <c r="F99" s="1"/>
    </row>
    <row r="100" spans="1:6" ht="18" customHeight="1">
      <c r="A100" s="137" t="s">
        <v>166</v>
      </c>
      <c r="B100" s="116"/>
      <c r="C100" s="116"/>
      <c r="D100" s="178"/>
      <c r="E100" s="179"/>
      <c r="F100" s="1"/>
    </row>
    <row r="101" spans="1:6" ht="18" customHeight="1">
      <c r="A101" s="137" t="s">
        <v>167</v>
      </c>
      <c r="B101" s="116"/>
      <c r="C101" s="116"/>
      <c r="D101" s="178"/>
      <c r="E101" s="179"/>
      <c r="F101" s="1"/>
    </row>
    <row r="102" spans="1:6" ht="18" customHeight="1">
      <c r="A102" s="137" t="s">
        <v>168</v>
      </c>
      <c r="B102" s="116"/>
      <c r="C102" s="116"/>
      <c r="D102" s="178"/>
      <c r="E102" s="179"/>
      <c r="F102" s="1"/>
    </row>
    <row r="103" spans="1:6" ht="18" customHeight="1">
      <c r="A103" s="136" t="s">
        <v>169</v>
      </c>
      <c r="B103" s="116"/>
      <c r="C103" s="116"/>
      <c r="D103" s="178"/>
      <c r="E103" s="179"/>
      <c r="F103" s="1"/>
    </row>
    <row r="104" spans="1:6" ht="15.75" customHeight="1">
      <c r="A104" s="137" t="s">
        <v>136</v>
      </c>
      <c r="B104" s="116"/>
      <c r="C104" s="116"/>
      <c r="D104" s="178"/>
      <c r="E104" s="179"/>
      <c r="F104" s="1"/>
    </row>
    <row r="105" spans="1:6" ht="15.75" customHeight="1">
      <c r="A105" s="137" t="s">
        <v>170</v>
      </c>
      <c r="B105" s="116"/>
      <c r="C105" s="116"/>
      <c r="D105" s="178"/>
      <c r="E105" s="179"/>
      <c r="F105" s="1"/>
    </row>
    <row r="106" spans="1:6" ht="18" customHeight="1">
      <c r="A106" s="137" t="s">
        <v>171</v>
      </c>
      <c r="B106" s="116"/>
      <c r="C106" s="116"/>
      <c r="D106" s="180"/>
      <c r="E106" s="181"/>
      <c r="F106" s="1"/>
    </row>
    <row r="107" spans="1:6" ht="16.5" customHeight="1">
      <c r="A107" s="137" t="s">
        <v>1</v>
      </c>
      <c r="B107" s="116"/>
      <c r="C107" s="116"/>
      <c r="D107" s="186"/>
      <c r="E107" s="187"/>
      <c r="F107" s="1"/>
    </row>
    <row r="108" spans="1:6" ht="33" customHeight="1">
      <c r="A108" s="137" t="s">
        <v>172</v>
      </c>
      <c r="B108" s="116"/>
      <c r="C108" s="116"/>
      <c r="D108" s="184"/>
      <c r="E108" s="185"/>
      <c r="F108" s="1"/>
    </row>
    <row r="109" spans="1:6" ht="18" customHeight="1">
      <c r="A109" s="137" t="s">
        <v>173</v>
      </c>
      <c r="B109" s="116"/>
      <c r="C109" s="116"/>
      <c r="D109" s="178"/>
      <c r="E109" s="179"/>
      <c r="F109" s="1"/>
    </row>
    <row r="110" spans="1:6" ht="18" customHeight="1">
      <c r="A110" s="137" t="s">
        <v>174</v>
      </c>
      <c r="B110" s="116"/>
      <c r="C110" s="116"/>
      <c r="D110" s="178"/>
      <c r="E110" s="179"/>
      <c r="F110" s="1"/>
    </row>
    <row r="111" spans="1:6" ht="18" customHeight="1">
      <c r="A111" s="137" t="s">
        <v>175</v>
      </c>
      <c r="B111" s="116"/>
      <c r="C111" s="116"/>
      <c r="D111" s="178"/>
      <c r="E111" s="179"/>
      <c r="F111" s="1"/>
    </row>
    <row r="112" spans="1:6" ht="18" customHeight="1">
      <c r="A112" s="137" t="s">
        <v>176</v>
      </c>
      <c r="B112" s="116"/>
      <c r="C112" s="116"/>
      <c r="D112" s="178"/>
      <c r="E112" s="179"/>
      <c r="F112" s="1"/>
    </row>
    <row r="113" spans="1:6" ht="18" customHeight="1">
      <c r="A113" s="137" t="s">
        <v>177</v>
      </c>
      <c r="B113" s="116"/>
      <c r="C113" s="116"/>
      <c r="D113" s="178"/>
      <c r="E113" s="179"/>
      <c r="F113" s="1"/>
    </row>
    <row r="114" spans="1:6" ht="18" customHeight="1">
      <c r="A114" s="137" t="s">
        <v>178</v>
      </c>
      <c r="B114" s="116"/>
      <c r="C114" s="116"/>
      <c r="D114" s="178"/>
      <c r="E114" s="179"/>
      <c r="F114" s="1"/>
    </row>
    <row r="115" spans="1:6" ht="18" customHeight="1">
      <c r="A115" s="137" t="s">
        <v>179</v>
      </c>
      <c r="B115" s="116"/>
      <c r="C115" s="116"/>
      <c r="D115" s="178"/>
      <c r="E115" s="179"/>
      <c r="F115" s="1"/>
    </row>
    <row r="116" spans="1:6" ht="18" customHeight="1">
      <c r="A116" s="137" t="s">
        <v>180</v>
      </c>
      <c r="B116" s="116"/>
      <c r="C116" s="116"/>
      <c r="D116" s="178"/>
      <c r="E116" s="179"/>
      <c r="F116" s="1"/>
    </row>
    <row r="117" spans="1:6" ht="18" customHeight="1">
      <c r="A117" s="137" t="s">
        <v>181</v>
      </c>
      <c r="B117" s="116"/>
      <c r="C117" s="116"/>
      <c r="D117" s="178"/>
      <c r="E117" s="179"/>
      <c r="F117" s="1"/>
    </row>
    <row r="118" spans="1:6" ht="18" customHeight="1">
      <c r="A118" s="137" t="s">
        <v>182</v>
      </c>
      <c r="B118" s="116"/>
      <c r="C118" s="116"/>
      <c r="D118" s="178"/>
      <c r="E118" s="179"/>
      <c r="F118" s="1"/>
    </row>
    <row r="119" spans="1:6" ht="18" customHeight="1">
      <c r="A119" s="137" t="s">
        <v>183</v>
      </c>
      <c r="B119" s="116"/>
      <c r="C119" s="116"/>
      <c r="D119" s="178"/>
      <c r="E119" s="179"/>
      <c r="F119" s="1"/>
    </row>
    <row r="120" spans="1:6" ht="33.75" customHeight="1">
      <c r="A120" s="137" t="s">
        <v>184</v>
      </c>
      <c r="B120" s="116"/>
      <c r="C120" s="116"/>
      <c r="D120" s="178"/>
      <c r="E120" s="179"/>
      <c r="F120" s="1"/>
    </row>
    <row r="121" spans="1:6" ht="34.5" customHeight="1">
      <c r="A121" s="137" t="s">
        <v>185</v>
      </c>
      <c r="B121" s="116"/>
      <c r="C121" s="116"/>
      <c r="D121" s="182"/>
      <c r="E121" s="183"/>
      <c r="F121" s="1"/>
    </row>
    <row r="122" spans="1:6" ht="18" customHeight="1">
      <c r="A122" s="137" t="s">
        <v>1</v>
      </c>
      <c r="B122" s="116"/>
      <c r="C122" s="116"/>
      <c r="D122" s="180"/>
      <c r="E122" s="181"/>
      <c r="F122" s="1"/>
    </row>
    <row r="123" spans="1:6" ht="15.75" customHeight="1">
      <c r="A123" s="137" t="s">
        <v>186</v>
      </c>
      <c r="B123" s="116"/>
      <c r="C123" s="116"/>
      <c r="D123" s="178"/>
      <c r="E123" s="179"/>
      <c r="F123" s="1"/>
    </row>
    <row r="124" spans="1:6" ht="18" customHeight="1">
      <c r="A124" s="137" t="s">
        <v>187</v>
      </c>
      <c r="B124" s="116"/>
      <c r="C124" s="116"/>
      <c r="D124" s="178"/>
      <c r="E124" s="179"/>
      <c r="F124" s="1"/>
    </row>
    <row r="125" spans="1:6" ht="18" customHeight="1">
      <c r="A125" s="137" t="s">
        <v>188</v>
      </c>
      <c r="B125" s="116"/>
      <c r="C125" s="116"/>
      <c r="D125" s="178"/>
      <c r="E125" s="179"/>
      <c r="F125" s="1"/>
    </row>
    <row r="126" spans="1:6" ht="18" customHeight="1">
      <c r="A126" s="137" t="s">
        <v>189</v>
      </c>
      <c r="B126" s="116"/>
      <c r="C126" s="116"/>
      <c r="D126" s="178"/>
      <c r="E126" s="179"/>
      <c r="F126" s="1"/>
    </row>
    <row r="127" spans="1:6" ht="18" customHeight="1">
      <c r="A127" s="137" t="s">
        <v>190</v>
      </c>
      <c r="B127" s="116"/>
      <c r="C127" s="116"/>
      <c r="D127" s="178"/>
      <c r="E127" s="179"/>
      <c r="F127" s="1"/>
    </row>
    <row r="128" spans="1:6" ht="18" customHeight="1">
      <c r="A128" s="137" t="s">
        <v>191</v>
      </c>
      <c r="B128" s="116"/>
      <c r="C128" s="116"/>
      <c r="D128" s="178"/>
      <c r="E128" s="179"/>
      <c r="F128" s="1"/>
    </row>
    <row r="129" spans="1:6" ht="18" customHeight="1">
      <c r="A129" s="137" t="s">
        <v>192</v>
      </c>
      <c r="B129" s="116"/>
      <c r="C129" s="116"/>
      <c r="D129" s="178"/>
      <c r="E129" s="179"/>
      <c r="F129" s="1"/>
    </row>
    <row r="130" spans="1:6" ht="18" customHeight="1">
      <c r="A130" s="137" t="s">
        <v>193</v>
      </c>
      <c r="B130" s="116"/>
      <c r="C130" s="116"/>
      <c r="D130" s="178"/>
      <c r="E130" s="179"/>
      <c r="F130" s="1"/>
    </row>
    <row r="131" spans="1:6" ht="18" customHeight="1">
      <c r="A131" s="137" t="s">
        <v>194</v>
      </c>
      <c r="B131" s="116"/>
      <c r="C131" s="116"/>
      <c r="D131" s="178"/>
      <c r="E131" s="179"/>
      <c r="F131" s="1"/>
    </row>
    <row r="132" spans="1:6" ht="18" customHeight="1">
      <c r="A132" s="137" t="s">
        <v>195</v>
      </c>
      <c r="B132" s="116"/>
      <c r="C132" s="116"/>
      <c r="D132" s="178"/>
      <c r="E132" s="179"/>
      <c r="F132" s="1"/>
    </row>
    <row r="133" spans="1:6" ht="18" customHeight="1">
      <c r="A133" s="137" t="s">
        <v>196</v>
      </c>
      <c r="B133" s="116"/>
      <c r="C133" s="116"/>
      <c r="D133" s="178"/>
      <c r="E133" s="179"/>
      <c r="F133" s="1"/>
    </row>
    <row r="134" spans="1:6" ht="18" customHeight="1">
      <c r="A134" s="137" t="s">
        <v>197</v>
      </c>
      <c r="B134" s="116"/>
      <c r="C134" s="116"/>
      <c r="D134" s="178"/>
      <c r="E134" s="179"/>
      <c r="F134" s="1"/>
    </row>
    <row r="135" spans="1:6" ht="18" customHeight="1">
      <c r="A135" s="137" t="s">
        <v>198</v>
      </c>
      <c r="B135" s="116"/>
      <c r="C135" s="116"/>
      <c r="D135" s="176"/>
      <c r="E135" s="177"/>
      <c r="F135" s="1"/>
    </row>
    <row r="136" spans="1:6" ht="18" customHeight="1">
      <c r="A136" s="130"/>
      <c r="B136" s="116"/>
      <c r="C136" s="116"/>
      <c r="D136" s="176"/>
      <c r="E136" s="177"/>
      <c r="F136" s="1"/>
    </row>
    <row r="137" spans="2:6" ht="15.75">
      <c r="B137" s="1"/>
      <c r="C137" s="1"/>
      <c r="D137" s="1"/>
      <c r="E137" s="1"/>
      <c r="F137" s="1"/>
    </row>
    <row r="138" spans="1:6" ht="15.75">
      <c r="A138" s="70"/>
      <c r="B138" s="1"/>
      <c r="C138" s="1"/>
      <c r="D138" s="1"/>
      <c r="E138" s="1"/>
      <c r="F138" s="1"/>
    </row>
    <row r="139" spans="1:6" ht="18.75">
      <c r="A139" s="134" t="s">
        <v>199</v>
      </c>
      <c r="B139" s="70"/>
      <c r="C139" s="70"/>
      <c r="D139" s="70"/>
      <c r="E139" s="70"/>
      <c r="F139" s="70"/>
    </row>
    <row r="140" spans="1:6" ht="15.75">
      <c r="A140" s="1"/>
      <c r="B140" s="1"/>
      <c r="C140" s="1"/>
      <c r="D140" s="1"/>
      <c r="E140" s="1"/>
      <c r="F140" s="1"/>
    </row>
    <row r="141" spans="1:6" ht="15.75">
      <c r="A141" s="171" t="s">
        <v>0</v>
      </c>
      <c r="B141" s="132"/>
      <c r="C141" s="132"/>
      <c r="D141" s="132"/>
      <c r="E141" s="132"/>
      <c r="F141" s="1"/>
    </row>
    <row r="142" spans="1:6" ht="15.75" customHeight="1">
      <c r="A142" s="171"/>
      <c r="B142" s="173" t="s">
        <v>200</v>
      </c>
      <c r="C142" s="174" t="s">
        <v>2</v>
      </c>
      <c r="D142" s="171" t="s">
        <v>3</v>
      </c>
      <c r="E142" s="171"/>
      <c r="F142" s="1"/>
    </row>
    <row r="143" spans="1:6" ht="45" customHeight="1">
      <c r="A143" s="2">
        <v>1</v>
      </c>
      <c r="B143" s="173"/>
      <c r="C143" s="174"/>
      <c r="D143" s="118" t="s">
        <v>246</v>
      </c>
      <c r="E143" s="2" t="s">
        <v>4</v>
      </c>
      <c r="F143" s="1"/>
    </row>
    <row r="144" spans="1:6" ht="31.5">
      <c r="A144" s="3" t="s">
        <v>5</v>
      </c>
      <c r="B144" s="2">
        <v>2</v>
      </c>
      <c r="C144" s="103">
        <v>3</v>
      </c>
      <c r="D144" s="2">
        <v>4</v>
      </c>
      <c r="E144" s="2">
        <v>5</v>
      </c>
      <c r="F144" s="1"/>
    </row>
    <row r="145" spans="1:6" ht="29.25" customHeight="1">
      <c r="A145" s="3" t="s">
        <v>239</v>
      </c>
      <c r="B145" s="2" t="s">
        <v>6</v>
      </c>
      <c r="C145" s="104"/>
      <c r="D145" s="104"/>
      <c r="E145" s="3"/>
      <c r="F145" s="1"/>
    </row>
    <row r="146" spans="1:6" ht="15.75">
      <c r="A146" s="3" t="s">
        <v>7</v>
      </c>
      <c r="B146" s="2"/>
      <c r="C146" s="104">
        <v>6281200</v>
      </c>
      <c r="D146" s="157">
        <f>C146</f>
        <v>6281200</v>
      </c>
      <c r="E146" s="3"/>
      <c r="F146" s="1"/>
    </row>
    <row r="147" spans="1:6" ht="15.75">
      <c r="A147" s="3" t="s">
        <v>1</v>
      </c>
      <c r="B147" s="2" t="s">
        <v>6</v>
      </c>
      <c r="C147" s="105"/>
      <c r="D147" s="157"/>
      <c r="E147" s="3"/>
      <c r="F147" s="1"/>
    </row>
    <row r="148" spans="1:6" ht="31.5">
      <c r="A148" s="3" t="s">
        <v>8</v>
      </c>
      <c r="B148" s="2" t="s">
        <v>6</v>
      </c>
      <c r="C148" s="158">
        <v>5316500</v>
      </c>
      <c r="D148" s="157">
        <f aca="true" t="shared" si="0" ref="D148:D165">C148</f>
        <v>5316500</v>
      </c>
      <c r="E148" s="3"/>
      <c r="F148" s="1"/>
    </row>
    <row r="149" spans="1:6" ht="15.75">
      <c r="A149" s="3" t="s">
        <v>9</v>
      </c>
      <c r="B149" s="2" t="s">
        <v>6</v>
      </c>
      <c r="C149" s="154"/>
      <c r="D149" s="157"/>
      <c r="E149" s="3"/>
      <c r="F149" s="1"/>
    </row>
    <row r="150" spans="1:6" ht="15.75">
      <c r="A150" s="3" t="s">
        <v>10</v>
      </c>
      <c r="B150" s="3"/>
      <c r="C150" s="106"/>
      <c r="D150" s="157"/>
      <c r="E150" s="3"/>
      <c r="F150" s="1"/>
    </row>
    <row r="151" spans="1:9" ht="88.5" customHeight="1">
      <c r="A151" s="3" t="s">
        <v>201</v>
      </c>
      <c r="B151" s="3"/>
      <c r="C151" s="104">
        <v>964700</v>
      </c>
      <c r="D151" s="157">
        <f t="shared" si="0"/>
        <v>964700</v>
      </c>
      <c r="E151" s="3"/>
      <c r="F151" s="1"/>
      <c r="H151" s="169"/>
      <c r="I151" s="170"/>
    </row>
    <row r="152" spans="1:6" ht="15.75">
      <c r="A152" s="3" t="s">
        <v>1</v>
      </c>
      <c r="B152" s="2" t="s">
        <v>6</v>
      </c>
      <c r="C152" s="106"/>
      <c r="D152" s="157"/>
      <c r="E152" s="3"/>
      <c r="F152" s="1"/>
    </row>
    <row r="153" spans="1:6" ht="15.75">
      <c r="A153" s="3" t="s">
        <v>202</v>
      </c>
      <c r="B153" s="2" t="s">
        <v>6</v>
      </c>
      <c r="C153" s="104">
        <v>964700</v>
      </c>
      <c r="D153" s="157">
        <f t="shared" si="0"/>
        <v>964700</v>
      </c>
      <c r="E153" s="3"/>
      <c r="F153" s="1"/>
    </row>
    <row r="154" spans="1:6" ht="15.75">
      <c r="A154" s="3" t="s">
        <v>203</v>
      </c>
      <c r="B154" s="2" t="s">
        <v>6</v>
      </c>
      <c r="C154" s="92"/>
      <c r="D154" s="157"/>
      <c r="E154" s="3"/>
      <c r="F154" s="1"/>
    </row>
    <row r="155" spans="1:6" ht="31.5">
      <c r="A155" s="3" t="s">
        <v>11</v>
      </c>
      <c r="B155" s="2" t="s">
        <v>6</v>
      </c>
      <c r="C155" s="158">
        <v>964700</v>
      </c>
      <c r="D155" s="157">
        <f t="shared" si="0"/>
        <v>964700</v>
      </c>
      <c r="E155" s="3"/>
      <c r="F155" s="1"/>
    </row>
    <row r="156" spans="1:6" ht="15.75">
      <c r="A156" s="3" t="s">
        <v>1</v>
      </c>
      <c r="B156" s="2" t="s">
        <v>6</v>
      </c>
      <c r="C156" s="154"/>
      <c r="D156" s="157"/>
      <c r="E156" s="3"/>
      <c r="F156" s="1"/>
    </row>
    <row r="157" spans="1:6" ht="31.5">
      <c r="A157" s="33" t="s">
        <v>12</v>
      </c>
      <c r="B157" s="2" t="s">
        <v>6</v>
      </c>
      <c r="C157" s="92"/>
      <c r="D157" s="157"/>
      <c r="E157" s="3"/>
      <c r="F157" s="1"/>
    </row>
    <row r="158" spans="1:6" ht="15.75">
      <c r="A158" s="3" t="s">
        <v>13</v>
      </c>
      <c r="B158" s="97" t="s">
        <v>6</v>
      </c>
      <c r="C158" s="158">
        <f>C160+C165+C173+C174</f>
        <v>6281200</v>
      </c>
      <c r="D158" s="157">
        <f t="shared" si="0"/>
        <v>6281200</v>
      </c>
      <c r="E158" s="3"/>
      <c r="F158" s="1"/>
    </row>
    <row r="159" spans="1:6" ht="15.75">
      <c r="A159" s="3" t="s">
        <v>1</v>
      </c>
      <c r="B159" s="2">
        <v>900</v>
      </c>
      <c r="C159" s="107"/>
      <c r="D159" s="157"/>
      <c r="E159" s="3"/>
      <c r="F159" s="1"/>
    </row>
    <row r="160" spans="1:6" ht="31.5">
      <c r="A160" s="3" t="s">
        <v>14</v>
      </c>
      <c r="B160" s="2">
        <v>210</v>
      </c>
      <c r="C160" s="104">
        <f>C162+C164</f>
        <v>4570000</v>
      </c>
      <c r="D160" s="157">
        <f t="shared" si="0"/>
        <v>4570000</v>
      </c>
      <c r="E160" s="3"/>
      <c r="F160" s="1"/>
    </row>
    <row r="161" spans="1:6" ht="15.75">
      <c r="A161" s="3" t="s">
        <v>136</v>
      </c>
      <c r="D161" s="157"/>
      <c r="E161" s="3"/>
      <c r="F161" s="1"/>
    </row>
    <row r="162" spans="1:6" ht="15.75">
      <c r="A162" s="3" t="s">
        <v>204</v>
      </c>
      <c r="B162" s="2">
        <v>211</v>
      </c>
      <c r="C162" s="104">
        <v>3510000</v>
      </c>
      <c r="D162" s="157">
        <f t="shared" si="0"/>
        <v>3510000</v>
      </c>
      <c r="E162" s="3"/>
      <c r="F162" s="1"/>
    </row>
    <row r="163" spans="1:6" ht="15.75">
      <c r="A163" s="3" t="s">
        <v>205</v>
      </c>
      <c r="B163" s="2">
        <v>212</v>
      </c>
      <c r="C163" s="104"/>
      <c r="D163" s="157"/>
      <c r="E163" s="3"/>
      <c r="F163" s="1"/>
    </row>
    <row r="164" spans="1:6" ht="27.75" customHeight="1">
      <c r="A164" s="3" t="s">
        <v>206</v>
      </c>
      <c r="B164" s="2">
        <v>213</v>
      </c>
      <c r="C164" s="104">
        <v>1060000</v>
      </c>
      <c r="D164" s="157">
        <f t="shared" si="0"/>
        <v>1060000</v>
      </c>
      <c r="E164" s="3"/>
      <c r="F164" s="1"/>
    </row>
    <row r="165" spans="1:6" ht="15.75">
      <c r="A165" s="3" t="s">
        <v>15</v>
      </c>
      <c r="B165" s="2">
        <v>220</v>
      </c>
      <c r="C165" s="159">
        <f>SUM(C167:C172)</f>
        <v>609500</v>
      </c>
      <c r="D165" s="160">
        <f t="shared" si="0"/>
        <v>609500</v>
      </c>
      <c r="E165" s="3"/>
      <c r="F165" s="1"/>
    </row>
    <row r="166" spans="1:6" ht="15.75">
      <c r="A166" s="3" t="s">
        <v>136</v>
      </c>
      <c r="C166" s="161"/>
      <c r="D166" s="161"/>
      <c r="E166" s="3"/>
      <c r="F166" s="1"/>
    </row>
    <row r="167" spans="1:6" ht="15.75">
      <c r="A167" s="3" t="s">
        <v>207</v>
      </c>
      <c r="B167" s="2">
        <v>221</v>
      </c>
      <c r="C167" s="159">
        <v>28000</v>
      </c>
      <c r="D167" s="159">
        <f>C167</f>
        <v>28000</v>
      </c>
      <c r="E167" s="3"/>
      <c r="F167" s="1"/>
    </row>
    <row r="168" spans="1:6" ht="15.75">
      <c r="A168" s="3" t="s">
        <v>208</v>
      </c>
      <c r="B168" s="2">
        <v>222</v>
      </c>
      <c r="C168" s="161"/>
      <c r="D168" s="161"/>
      <c r="E168" s="3"/>
      <c r="F168" s="1"/>
    </row>
    <row r="169" spans="1:6" ht="15.75">
      <c r="A169" s="3" t="s">
        <v>209</v>
      </c>
      <c r="B169" s="2">
        <v>223</v>
      </c>
      <c r="C169" s="159">
        <v>505000</v>
      </c>
      <c r="D169" s="159">
        <f>C169</f>
        <v>505000</v>
      </c>
      <c r="E169" s="3"/>
      <c r="F169" s="1"/>
    </row>
    <row r="170" spans="1:6" ht="15.75">
      <c r="A170" s="3" t="s">
        <v>16</v>
      </c>
      <c r="B170" s="2">
        <v>224</v>
      </c>
      <c r="C170" s="161"/>
      <c r="D170" s="161"/>
      <c r="E170" s="3"/>
      <c r="F170" s="1"/>
    </row>
    <row r="171" spans="1:6" ht="15.75">
      <c r="A171" s="3" t="s">
        <v>210</v>
      </c>
      <c r="B171" s="2">
        <v>225</v>
      </c>
      <c r="C171" s="159">
        <v>41000</v>
      </c>
      <c r="D171" s="159">
        <v>41000</v>
      </c>
      <c r="E171" s="3"/>
      <c r="F171" s="1"/>
    </row>
    <row r="172" spans="1:6" ht="15.75">
      <c r="A172" s="3" t="s">
        <v>211</v>
      </c>
      <c r="B172" s="2">
        <v>226</v>
      </c>
      <c r="C172" s="159">
        <v>35500</v>
      </c>
      <c r="D172" s="159">
        <f>C172</f>
        <v>35500</v>
      </c>
      <c r="E172" s="3"/>
      <c r="F172" s="1"/>
    </row>
    <row r="173" spans="1:6" ht="15.75">
      <c r="A173" s="3" t="s">
        <v>212</v>
      </c>
      <c r="B173" s="2">
        <v>290</v>
      </c>
      <c r="C173" s="159">
        <v>10000</v>
      </c>
      <c r="D173" s="159">
        <v>10000</v>
      </c>
      <c r="E173" s="3"/>
      <c r="F173" s="1"/>
    </row>
    <row r="174" spans="1:6" ht="15.75">
      <c r="A174" s="3" t="s">
        <v>17</v>
      </c>
      <c r="B174" s="2">
        <v>300</v>
      </c>
      <c r="C174" s="159">
        <f>C176+C179</f>
        <v>1091700</v>
      </c>
      <c r="D174" s="159">
        <v>34593.01</v>
      </c>
      <c r="E174" s="3"/>
      <c r="F174" s="1"/>
    </row>
    <row r="175" spans="1:6" ht="15.75">
      <c r="A175" s="3" t="s">
        <v>136</v>
      </c>
      <c r="C175" s="161"/>
      <c r="D175" s="161"/>
      <c r="E175" s="3"/>
      <c r="F175" s="1"/>
    </row>
    <row r="176" spans="1:6" ht="15.75">
      <c r="A176" s="3" t="s">
        <v>213</v>
      </c>
      <c r="B176" s="2">
        <v>310</v>
      </c>
      <c r="C176" s="159"/>
      <c r="D176" s="159"/>
      <c r="E176" s="3"/>
      <c r="F176" s="1"/>
    </row>
    <row r="177" spans="1:6" ht="31.5">
      <c r="A177" s="3" t="s">
        <v>214</v>
      </c>
      <c r="B177" s="2">
        <v>320</v>
      </c>
      <c r="C177" s="161"/>
      <c r="D177" s="161"/>
      <c r="E177" s="3"/>
      <c r="F177" s="1"/>
    </row>
    <row r="178" spans="1:6" ht="31.5">
      <c r="A178" s="3" t="s">
        <v>215</v>
      </c>
      <c r="B178" s="2">
        <v>330</v>
      </c>
      <c r="C178" s="159"/>
      <c r="D178" s="159"/>
      <c r="E178" s="3"/>
      <c r="F178" s="1"/>
    </row>
    <row r="179" spans="1:6" ht="31.5">
      <c r="A179" s="3" t="s">
        <v>216</v>
      </c>
      <c r="B179" s="2">
        <v>340</v>
      </c>
      <c r="C179" s="159">
        <v>1091700</v>
      </c>
      <c r="D179" s="159">
        <f>C179</f>
        <v>1091700</v>
      </c>
      <c r="E179" s="3"/>
      <c r="F179" s="1"/>
    </row>
    <row r="180" spans="1:6" ht="15.75">
      <c r="A180" s="3" t="s">
        <v>217</v>
      </c>
      <c r="C180" s="162"/>
      <c r="D180" s="162"/>
      <c r="E180" s="3"/>
      <c r="F180" s="1"/>
    </row>
    <row r="181" spans="1:6" ht="15.75">
      <c r="A181" s="3" t="s">
        <v>136</v>
      </c>
      <c r="B181" s="2">
        <v>500</v>
      </c>
      <c r="C181" s="163"/>
      <c r="D181" s="164"/>
      <c r="E181" s="3"/>
      <c r="F181" s="1"/>
    </row>
    <row r="182" spans="1:6" ht="18.75" customHeight="1">
      <c r="A182" s="3" t="s">
        <v>218</v>
      </c>
      <c r="B182" s="3"/>
      <c r="C182" s="165"/>
      <c r="D182" s="164"/>
      <c r="E182" s="3"/>
      <c r="F182" s="1"/>
    </row>
    <row r="183" spans="1:6" ht="33.75" customHeight="1">
      <c r="A183" s="3" t="s">
        <v>18</v>
      </c>
      <c r="B183" s="2">
        <v>520</v>
      </c>
      <c r="C183" s="159"/>
      <c r="D183" s="164"/>
      <c r="E183" s="3"/>
      <c r="F183" s="1"/>
    </row>
    <row r="184" spans="1:6" ht="15.75">
      <c r="A184" s="3" t="s">
        <v>19</v>
      </c>
      <c r="B184" s="3"/>
      <c r="C184" s="164"/>
      <c r="D184" s="164"/>
      <c r="E184" s="3"/>
      <c r="F184" s="1"/>
    </row>
    <row r="185" spans="1:6" ht="15.75">
      <c r="A185" s="3" t="s">
        <v>20</v>
      </c>
      <c r="B185" s="171" t="s">
        <v>6</v>
      </c>
      <c r="C185" s="172"/>
      <c r="D185" s="172"/>
      <c r="E185" s="175"/>
      <c r="F185" s="1"/>
    </row>
    <row r="186" spans="1:6" ht="15.75">
      <c r="A186" s="132"/>
      <c r="B186" s="171"/>
      <c r="C186" s="172"/>
      <c r="D186" s="172"/>
      <c r="E186" s="175"/>
      <c r="F186" s="1"/>
    </row>
    <row r="187" spans="1:6" ht="18.75">
      <c r="A187" s="198" t="s">
        <v>248</v>
      </c>
      <c r="B187" s="198"/>
      <c r="C187" s="1"/>
      <c r="D187" s="1"/>
      <c r="E187" s="1"/>
      <c r="F187" s="1"/>
    </row>
    <row r="188" spans="1:6" ht="18.75">
      <c r="A188" s="197" t="s">
        <v>280</v>
      </c>
      <c r="B188" s="197"/>
      <c r="C188" s="131"/>
      <c r="D188" s="135" t="s">
        <v>293</v>
      </c>
      <c r="E188" s="1"/>
      <c r="F188" s="1"/>
    </row>
    <row r="189" spans="1:6" ht="18.75">
      <c r="A189" s="139"/>
      <c r="B189" s="138" t="s">
        <v>281</v>
      </c>
      <c r="C189" s="1"/>
      <c r="D189" s="133"/>
      <c r="E189" s="1"/>
      <c r="F189" s="1"/>
    </row>
    <row r="190" spans="1:6" ht="18.75">
      <c r="A190" s="139" t="s">
        <v>219</v>
      </c>
      <c r="B190" s="131"/>
      <c r="C190" s="131"/>
      <c r="D190" s="133" t="s">
        <v>285</v>
      </c>
      <c r="E190" s="1"/>
      <c r="F190" s="1"/>
    </row>
    <row r="191" spans="1:6" ht="18.75">
      <c r="A191" s="139" t="s">
        <v>279</v>
      </c>
      <c r="B191" s="138" t="s">
        <v>281</v>
      </c>
      <c r="C191" s="1"/>
      <c r="D191" s="133"/>
      <c r="E191" s="1"/>
      <c r="F191" s="1"/>
    </row>
    <row r="192" spans="1:6" ht="18.75">
      <c r="A192" s="139"/>
      <c r="B192" s="117"/>
      <c r="C192" s="117"/>
      <c r="D192" s="133"/>
      <c r="E192" s="1"/>
      <c r="F192" s="1"/>
    </row>
    <row r="193" spans="1:6" ht="18.75">
      <c r="A193" s="139" t="s">
        <v>249</v>
      </c>
      <c r="B193" s="131"/>
      <c r="C193" s="131"/>
      <c r="D193" s="133" t="s">
        <v>286</v>
      </c>
      <c r="E193" s="1"/>
      <c r="F193" s="1"/>
    </row>
    <row r="194" spans="1:6" ht="15.75">
      <c r="A194" s="1" t="s">
        <v>250</v>
      </c>
      <c r="B194" s="138" t="s">
        <v>281</v>
      </c>
      <c r="C194" s="1"/>
      <c r="D194" s="1"/>
      <c r="E194" s="1"/>
      <c r="F194" s="1"/>
    </row>
    <row r="195" spans="1:6" ht="15.75">
      <c r="A195" s="117"/>
      <c r="B195" s="1"/>
      <c r="C195" s="1"/>
      <c r="D195" s="1"/>
      <c r="E195" s="1"/>
      <c r="F195" s="1"/>
    </row>
    <row r="196" spans="1:6" ht="15.75">
      <c r="A196" s="1" t="s">
        <v>294</v>
      </c>
      <c r="B196" s="117"/>
      <c r="C196" s="117"/>
      <c r="E196" s="1"/>
      <c r="F196" s="1"/>
    </row>
    <row r="197" spans="2:6" ht="15.75">
      <c r="B197" s="1"/>
      <c r="C197" s="1"/>
      <c r="D197" s="1"/>
      <c r="E197" s="1"/>
      <c r="F197" s="1"/>
    </row>
    <row r="199" ht="15.75">
      <c r="D199" s="1"/>
    </row>
    <row r="200" ht="15.75">
      <c r="D200" s="1"/>
    </row>
  </sheetData>
  <sheetProtection/>
  <mergeCells count="109">
    <mergeCell ref="A188:B188"/>
    <mergeCell ref="A187:B187"/>
    <mergeCell ref="D13:F13"/>
    <mergeCell ref="D14:F14"/>
    <mergeCell ref="D1:F1"/>
    <mergeCell ref="D7:F7"/>
    <mergeCell ref="D9:F9"/>
    <mergeCell ref="D10:F10"/>
    <mergeCell ref="D11:F11"/>
    <mergeCell ref="D12:E12"/>
    <mergeCell ref="E33:F33"/>
    <mergeCell ref="D16:F16"/>
    <mergeCell ref="A19:D19"/>
    <mergeCell ref="A21:A22"/>
    <mergeCell ref="B21:B22"/>
    <mergeCell ref="C21:C22"/>
    <mergeCell ref="D65:E65"/>
    <mergeCell ref="A24:A25"/>
    <mergeCell ref="B24:B25"/>
    <mergeCell ref="C24:C25"/>
    <mergeCell ref="A26:C30"/>
    <mergeCell ref="E26:E27"/>
    <mergeCell ref="A31:C31"/>
    <mergeCell ref="A32:C32"/>
    <mergeCell ref="A33:C33"/>
    <mergeCell ref="A34:C34"/>
    <mergeCell ref="E34:F34"/>
    <mergeCell ref="D63:E63"/>
    <mergeCell ref="D64:E64"/>
    <mergeCell ref="D73:E73"/>
    <mergeCell ref="D66:E66"/>
    <mergeCell ref="D67:E67"/>
    <mergeCell ref="D68:E68"/>
    <mergeCell ref="D69:E69"/>
    <mergeCell ref="D70:E70"/>
    <mergeCell ref="D71:E71"/>
    <mergeCell ref="D72:E72"/>
    <mergeCell ref="D81:E81"/>
    <mergeCell ref="D74:E74"/>
    <mergeCell ref="D75:E75"/>
    <mergeCell ref="D76:E76"/>
    <mergeCell ref="D77:E77"/>
    <mergeCell ref="D78:E78"/>
    <mergeCell ref="D79:E79"/>
    <mergeCell ref="D80:E80"/>
    <mergeCell ref="D89:E89"/>
    <mergeCell ref="D82:E82"/>
    <mergeCell ref="D83:E83"/>
    <mergeCell ref="D84:E84"/>
    <mergeCell ref="D85:E85"/>
    <mergeCell ref="D86:E86"/>
    <mergeCell ref="D87:E87"/>
    <mergeCell ref="D88:E88"/>
    <mergeCell ref="D97:E97"/>
    <mergeCell ref="D90:E90"/>
    <mergeCell ref="D91:E91"/>
    <mergeCell ref="D92:E92"/>
    <mergeCell ref="D93:E93"/>
    <mergeCell ref="D94:E94"/>
    <mergeCell ref="D95:E95"/>
    <mergeCell ref="D96:E96"/>
    <mergeCell ref="D105:E105"/>
    <mergeCell ref="D98:E98"/>
    <mergeCell ref="D99:E99"/>
    <mergeCell ref="D100:E100"/>
    <mergeCell ref="D101:E101"/>
    <mergeCell ref="D102:E102"/>
    <mergeCell ref="D103:E103"/>
    <mergeCell ref="D104:E104"/>
    <mergeCell ref="D106:E106"/>
    <mergeCell ref="D108:E108"/>
    <mergeCell ref="D109:E109"/>
    <mergeCell ref="D110:E110"/>
    <mergeCell ref="D111:E111"/>
    <mergeCell ref="D107:E107"/>
    <mergeCell ref="D112:E112"/>
    <mergeCell ref="D115:E115"/>
    <mergeCell ref="D116:E116"/>
    <mergeCell ref="D117:E117"/>
    <mergeCell ref="D118:E118"/>
    <mergeCell ref="D119:E119"/>
    <mergeCell ref="D114:E114"/>
    <mergeCell ref="D113:E113"/>
    <mergeCell ref="D122:E122"/>
    <mergeCell ref="D120:E120"/>
    <mergeCell ref="D123:E123"/>
    <mergeCell ref="D124:E124"/>
    <mergeCell ref="D125:E125"/>
    <mergeCell ref="D130:E130"/>
    <mergeCell ref="D121:E121"/>
    <mergeCell ref="D126:E126"/>
    <mergeCell ref="D127:E127"/>
    <mergeCell ref="D128:E128"/>
    <mergeCell ref="D135:E135"/>
    <mergeCell ref="D132:E132"/>
    <mergeCell ref="D133:E133"/>
    <mergeCell ref="D129:E129"/>
    <mergeCell ref="D134:E134"/>
    <mergeCell ref="D136:E136"/>
    <mergeCell ref="D131:E131"/>
    <mergeCell ref="H151:I151"/>
    <mergeCell ref="B185:B186"/>
    <mergeCell ref="C185:C186"/>
    <mergeCell ref="A141:A142"/>
    <mergeCell ref="B142:B143"/>
    <mergeCell ref="C142:C143"/>
    <mergeCell ref="D185:D186"/>
    <mergeCell ref="E185:E186"/>
    <mergeCell ref="D142:E142"/>
  </mergeCells>
  <hyperlinks>
    <hyperlink ref="D32" r:id="rId1" display="http://base.garant.ru/179222/"/>
    <hyperlink ref="B142" r:id="rId2" display="11000"/>
  </hyperlinks>
  <printOptions/>
  <pageMargins left="0.7086614173228347" right="0.4330708661417323" top="0.6692913385826772" bottom="0.7480314960629921" header="0.31496062992125984" footer="0.31496062992125984"/>
  <pageSetup horizontalDpi="600" verticalDpi="600" orientation="landscape" paperSize="9" scale="75" r:id="rId3"/>
  <rowBreaks count="1" manualBreakCount="1">
    <brk id="1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64" zoomScaleSheetLayoutView="64" zoomScalePageLayoutView="0" workbookViewId="0" topLeftCell="A1">
      <selection activeCell="N62" sqref="N62"/>
    </sheetView>
  </sheetViews>
  <sheetFormatPr defaultColWidth="9.00390625" defaultRowHeight="12.75"/>
  <cols>
    <col min="1" max="1" width="12.625" style="0" customWidth="1"/>
    <col min="3" max="3" width="15.75390625" style="0" customWidth="1"/>
    <col min="4" max="4" width="12.25390625" style="0" customWidth="1"/>
    <col min="9" max="9" width="13.75390625" style="0" customWidth="1"/>
    <col min="11" max="11" width="8.375" style="0" customWidth="1"/>
    <col min="12" max="12" width="18.375" style="0" customWidth="1"/>
    <col min="13" max="13" width="13.25390625" style="0" customWidth="1"/>
  </cols>
  <sheetData>
    <row r="1" spans="1:14" ht="18" customHeight="1">
      <c r="A1" s="39"/>
      <c r="B1" s="40"/>
      <c r="C1" s="40"/>
      <c r="D1" s="40"/>
      <c r="E1" s="40"/>
      <c r="F1" s="40"/>
      <c r="G1" s="40"/>
      <c r="H1" s="41"/>
      <c r="I1" s="294" t="s">
        <v>78</v>
      </c>
      <c r="J1" s="294"/>
      <c r="K1" s="294"/>
      <c r="L1" s="294"/>
      <c r="M1" s="294"/>
      <c r="N1" s="42"/>
    </row>
    <row r="2" spans="1:14" ht="15" customHeight="1">
      <c r="A2" s="39"/>
      <c r="B2" s="40"/>
      <c r="C2" s="40"/>
      <c r="D2" s="40"/>
      <c r="E2" s="40"/>
      <c r="F2" s="40"/>
      <c r="G2" s="40"/>
      <c r="H2" s="294" t="s">
        <v>79</v>
      </c>
      <c r="I2" s="294"/>
      <c r="J2" s="294"/>
      <c r="K2" s="294"/>
      <c r="L2" s="294"/>
      <c r="M2" s="294"/>
      <c r="N2" s="42"/>
    </row>
    <row r="3" spans="1:14" ht="15" customHeight="1">
      <c r="A3" s="39"/>
      <c r="B3" s="40"/>
      <c r="C3" s="40"/>
      <c r="D3" s="40"/>
      <c r="E3" s="40"/>
      <c r="F3" s="40"/>
      <c r="G3" s="40"/>
      <c r="H3" s="294" t="s">
        <v>80</v>
      </c>
      <c r="I3" s="294"/>
      <c r="J3" s="294"/>
      <c r="K3" s="294"/>
      <c r="L3" s="294"/>
      <c r="M3" s="294"/>
      <c r="N3" s="42"/>
    </row>
    <row r="4" spans="1:14" ht="15" customHeight="1">
      <c r="A4" s="39"/>
      <c r="B4" s="40"/>
      <c r="C4" s="40"/>
      <c r="D4" s="40"/>
      <c r="E4" s="40"/>
      <c r="F4" s="40"/>
      <c r="G4" s="40"/>
      <c r="H4" s="294" t="s">
        <v>81</v>
      </c>
      <c r="I4" s="294"/>
      <c r="J4" s="294"/>
      <c r="K4" s="294"/>
      <c r="L4" s="294"/>
      <c r="M4" s="294"/>
      <c r="N4" s="42"/>
    </row>
    <row r="5" spans="1:14" ht="15" customHeight="1">
      <c r="A5" s="39"/>
      <c r="B5" s="40"/>
      <c r="C5" s="40"/>
      <c r="D5" s="40"/>
      <c r="E5" s="40"/>
      <c r="F5" s="40"/>
      <c r="G5" s="40"/>
      <c r="H5" s="294"/>
      <c r="I5" s="294"/>
      <c r="J5" s="294"/>
      <c r="K5" s="294"/>
      <c r="L5" s="294"/>
      <c r="M5" s="294"/>
      <c r="N5" s="42"/>
    </row>
    <row r="6" spans="1:14" ht="15" customHeight="1">
      <c r="A6" s="39"/>
      <c r="B6" s="40"/>
      <c r="C6" s="40"/>
      <c r="D6" s="40"/>
      <c r="E6" s="40"/>
      <c r="F6" s="40"/>
      <c r="G6" s="40"/>
      <c r="H6" s="294"/>
      <c r="I6" s="294"/>
      <c r="J6" s="294"/>
      <c r="K6" s="294"/>
      <c r="L6" s="294"/>
      <c r="M6" s="294"/>
      <c r="N6" s="42"/>
    </row>
    <row r="7" spans="1:14" ht="15" customHeight="1">
      <c r="A7" s="39"/>
      <c r="B7" s="40"/>
      <c r="C7" s="40"/>
      <c r="D7" s="40"/>
      <c r="E7" s="40"/>
      <c r="F7" s="40"/>
      <c r="G7" s="40"/>
      <c r="H7" s="41"/>
      <c r="I7" s="294"/>
      <c r="J7" s="294"/>
      <c r="K7" s="294"/>
      <c r="L7" s="294"/>
      <c r="M7" s="294"/>
      <c r="N7" s="42"/>
    </row>
    <row r="8" spans="1:14" ht="15.75">
      <c r="A8" s="43"/>
      <c r="B8" s="43"/>
      <c r="C8" s="43"/>
      <c r="D8" s="43"/>
      <c r="E8" s="43"/>
      <c r="F8" s="43"/>
      <c r="G8" s="43"/>
      <c r="H8" s="1"/>
      <c r="I8" s="1"/>
      <c r="J8" s="1"/>
      <c r="K8" s="1"/>
      <c r="L8" s="1"/>
      <c r="M8" s="1"/>
      <c r="N8" s="42"/>
    </row>
    <row r="9" spans="1:14" ht="15" customHeight="1">
      <c r="A9" s="44"/>
      <c r="B9" s="44"/>
      <c r="C9" s="44"/>
      <c r="D9" s="44"/>
      <c r="E9" s="44"/>
      <c r="F9" s="44"/>
      <c r="G9" s="44"/>
      <c r="H9" s="1"/>
      <c r="I9" s="295" t="s">
        <v>82</v>
      </c>
      <c r="J9" s="295"/>
      <c r="K9" s="295"/>
      <c r="L9" s="295"/>
      <c r="M9" s="295"/>
      <c r="N9" s="42"/>
    </row>
    <row r="10" spans="1:14" ht="35.25" customHeight="1">
      <c r="A10" s="213"/>
      <c r="B10" s="45"/>
      <c r="C10" s="45"/>
      <c r="D10" s="45"/>
      <c r="E10" s="45"/>
      <c r="F10" s="45"/>
      <c r="G10" s="45"/>
      <c r="H10" s="1"/>
      <c r="I10" s="296" t="s">
        <v>240</v>
      </c>
      <c r="J10" s="296"/>
      <c r="K10" s="296"/>
      <c r="L10" s="296"/>
      <c r="M10" s="296"/>
      <c r="N10" s="42"/>
    </row>
    <row r="11" spans="1:14" ht="13.5" customHeight="1">
      <c r="A11" s="213"/>
      <c r="B11" s="45"/>
      <c r="C11" s="45"/>
      <c r="D11" s="45"/>
      <c r="E11" s="45"/>
      <c r="F11" s="45"/>
      <c r="G11" s="45"/>
      <c r="H11" s="1"/>
      <c r="I11" s="292" t="s">
        <v>83</v>
      </c>
      <c r="J11" s="292"/>
      <c r="K11" s="292"/>
      <c r="L11" s="292"/>
      <c r="M11" s="292"/>
      <c r="N11" s="42"/>
    </row>
    <row r="12" spans="1:14" ht="15.75">
      <c r="A12" s="44"/>
      <c r="B12" s="44"/>
      <c r="C12" s="44"/>
      <c r="D12" s="44"/>
      <c r="E12" s="44"/>
      <c r="F12" s="44"/>
      <c r="G12" s="44"/>
      <c r="H12" s="1"/>
      <c r="I12" s="297"/>
      <c r="J12" s="297"/>
      <c r="K12" s="297"/>
      <c r="L12" s="297"/>
      <c r="M12" s="297"/>
      <c r="N12" s="42"/>
    </row>
    <row r="13" spans="1:14" ht="15.75">
      <c r="A13" s="46"/>
      <c r="B13" s="46"/>
      <c r="C13" s="46"/>
      <c r="D13" s="46"/>
      <c r="E13" s="46"/>
      <c r="F13" s="46"/>
      <c r="G13" s="46"/>
      <c r="H13" s="1"/>
      <c r="I13" s="292" t="s">
        <v>84</v>
      </c>
      <c r="J13" s="292"/>
      <c r="K13" s="292"/>
      <c r="L13" s="292"/>
      <c r="M13" s="292"/>
      <c r="N13" s="42"/>
    </row>
    <row r="14" spans="1:14" ht="15" customHeight="1">
      <c r="A14" s="46"/>
      <c r="B14" s="46"/>
      <c r="C14" s="46"/>
      <c r="D14" s="46"/>
      <c r="E14" s="46"/>
      <c r="F14" s="46"/>
      <c r="G14" s="46"/>
      <c r="H14" s="1"/>
      <c r="I14" s="1"/>
      <c r="J14" s="1"/>
      <c r="K14" s="1"/>
      <c r="L14" s="1"/>
      <c r="M14" s="1"/>
      <c r="N14" s="42"/>
    </row>
    <row r="15" spans="1:14" ht="15.75">
      <c r="A15" s="46"/>
      <c r="B15" s="46"/>
      <c r="C15" s="46"/>
      <c r="D15" s="46"/>
      <c r="E15" s="46"/>
      <c r="F15" s="46"/>
      <c r="G15" s="46"/>
      <c r="H15" s="1"/>
      <c r="I15" s="199" t="s">
        <v>251</v>
      </c>
      <c r="J15" s="199"/>
      <c r="K15" s="199"/>
      <c r="L15" s="199"/>
      <c r="M15" s="199"/>
      <c r="N15" s="42"/>
    </row>
    <row r="16" spans="1:14" ht="15.75">
      <c r="A16" s="46"/>
      <c r="B16" s="46"/>
      <c r="C16" s="46"/>
      <c r="D16" s="46"/>
      <c r="E16" s="46"/>
      <c r="F16" s="46"/>
      <c r="G16" s="46"/>
      <c r="H16" s="1"/>
      <c r="I16" s="292" t="s">
        <v>85</v>
      </c>
      <c r="J16" s="292"/>
      <c r="K16" s="292"/>
      <c r="L16" s="292"/>
      <c r="M16" s="292"/>
      <c r="N16" s="42"/>
    </row>
    <row r="17" spans="1:14" ht="15.75">
      <c r="A17" s="46"/>
      <c r="B17" s="46"/>
      <c r="C17" s="46"/>
      <c r="D17" s="46"/>
      <c r="E17" s="46"/>
      <c r="F17" s="46"/>
      <c r="G17" s="46"/>
      <c r="H17" s="1"/>
      <c r="I17" s="1"/>
      <c r="J17" s="1"/>
      <c r="K17" s="1"/>
      <c r="L17" s="1" t="s">
        <v>295</v>
      </c>
      <c r="M17" s="1"/>
      <c r="N17" s="42"/>
    </row>
    <row r="18" spans="1:14" ht="15.75">
      <c r="A18" s="46"/>
      <c r="B18" s="46"/>
      <c r="C18" s="46"/>
      <c r="D18" s="46"/>
      <c r="E18" s="46"/>
      <c r="F18" s="46"/>
      <c r="G18" s="46"/>
      <c r="H18" s="1"/>
      <c r="I18" s="194"/>
      <c r="J18" s="194"/>
      <c r="K18" s="194"/>
      <c r="L18" s="194"/>
      <c r="M18" s="194"/>
      <c r="N18" s="42"/>
    </row>
    <row r="19" spans="1:14" ht="18.75">
      <c r="A19" s="140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42"/>
    </row>
    <row r="20" spans="1:14" ht="21" customHeight="1">
      <c r="A20" s="293" t="s">
        <v>86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42"/>
    </row>
    <row r="21" spans="1:14" ht="20.25" customHeight="1">
      <c r="A21" s="293" t="s">
        <v>296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42"/>
    </row>
    <row r="22" spans="1:14" ht="15.75">
      <c r="A22" s="298" t="s">
        <v>297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42"/>
    </row>
    <row r="23" spans="1:14" ht="16.5" thickBo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45" t="s">
        <v>87</v>
      </c>
      <c r="N23" s="42"/>
    </row>
    <row r="24" spans="1:14" ht="30" customHeight="1" thickBot="1">
      <c r="A24" s="44"/>
      <c r="B24" s="213"/>
      <c r="C24" s="213"/>
      <c r="D24" s="213"/>
      <c r="E24" s="213"/>
      <c r="F24" s="44"/>
      <c r="G24" s="44"/>
      <c r="H24" s="213"/>
      <c r="I24" s="213"/>
      <c r="J24" s="44"/>
      <c r="K24" s="44"/>
      <c r="L24" s="43" t="s">
        <v>88</v>
      </c>
      <c r="M24" s="48">
        <v>501016</v>
      </c>
      <c r="N24" s="42"/>
    </row>
    <row r="25" spans="1:14" ht="16.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3" t="s">
        <v>89</v>
      </c>
      <c r="M25" s="166">
        <v>42004</v>
      </c>
      <c r="N25" s="42"/>
    </row>
    <row r="26" spans="1:14" ht="39" customHeight="1" thickBot="1">
      <c r="A26" s="279" t="s">
        <v>90</v>
      </c>
      <c r="B26" s="279"/>
      <c r="C26" s="279"/>
      <c r="D26" s="291" t="s">
        <v>298</v>
      </c>
      <c r="E26" s="291"/>
      <c r="F26" s="291"/>
      <c r="G26" s="291"/>
      <c r="H26" s="291"/>
      <c r="I26" s="291"/>
      <c r="J26" s="291"/>
      <c r="K26" s="291"/>
      <c r="L26" s="43" t="s">
        <v>91</v>
      </c>
      <c r="M26" s="191">
        <v>34204286</v>
      </c>
      <c r="N26" s="42"/>
    </row>
    <row r="27" spans="1:14" ht="9" customHeight="1" thickBot="1">
      <c r="A27" s="50"/>
      <c r="B27" s="50"/>
      <c r="C27" s="46"/>
      <c r="D27" s="52"/>
      <c r="E27" s="52"/>
      <c r="F27" s="52"/>
      <c r="G27" s="52"/>
      <c r="H27" s="52"/>
      <c r="I27" s="52"/>
      <c r="J27" s="52"/>
      <c r="K27" s="52"/>
      <c r="L27" s="43"/>
      <c r="M27" s="192"/>
      <c r="N27" s="42"/>
    </row>
    <row r="28" spans="1:14" ht="16.5" customHeight="1" thickBot="1">
      <c r="A28" s="279" t="s">
        <v>92</v>
      </c>
      <c r="B28" s="279"/>
      <c r="C28" s="280"/>
      <c r="D28" s="281" t="s">
        <v>299</v>
      </c>
      <c r="E28" s="282"/>
      <c r="F28" s="283"/>
      <c r="G28" s="284" t="s">
        <v>93</v>
      </c>
      <c r="H28" s="285"/>
      <c r="I28" s="285"/>
      <c r="J28" s="285"/>
      <c r="K28" s="285"/>
      <c r="L28" s="286"/>
      <c r="M28" s="287"/>
      <c r="N28" s="42"/>
    </row>
    <row r="29" spans="1:14" ht="6" customHeight="1" thickBot="1">
      <c r="A29" s="44"/>
      <c r="B29" s="213"/>
      <c r="C29" s="213"/>
      <c r="D29" s="221"/>
      <c r="E29" s="221"/>
      <c r="F29" s="44"/>
      <c r="G29" s="44"/>
      <c r="H29" s="237"/>
      <c r="I29" s="237"/>
      <c r="J29" s="237"/>
      <c r="K29" s="237"/>
      <c r="L29" s="237"/>
      <c r="M29" s="288"/>
      <c r="N29" s="42"/>
    </row>
    <row r="30" spans="1:14" ht="16.5" thickBot="1">
      <c r="A30" s="213" t="s">
        <v>94</v>
      </c>
      <c r="B30" s="213"/>
      <c r="C30" s="213"/>
      <c r="D30" s="289"/>
      <c r="E30" s="289"/>
      <c r="F30" s="289"/>
      <c r="G30" s="289"/>
      <c r="H30" s="289"/>
      <c r="I30" s="289"/>
      <c r="J30" s="289"/>
      <c r="K30" s="289"/>
      <c r="L30" s="43" t="s">
        <v>95</v>
      </c>
      <c r="M30" s="49">
        <v>63413000000</v>
      </c>
      <c r="N30" s="42"/>
    </row>
    <row r="31" spans="1:14" ht="16.5" thickBot="1">
      <c r="A31" s="213"/>
      <c r="B31" s="213"/>
      <c r="C31" s="213"/>
      <c r="D31" s="277"/>
      <c r="E31" s="277"/>
      <c r="F31" s="277"/>
      <c r="G31" s="277"/>
      <c r="H31" s="277"/>
      <c r="I31" s="277"/>
      <c r="J31" s="277"/>
      <c r="K31" s="277"/>
      <c r="L31" s="290" t="s">
        <v>96</v>
      </c>
      <c r="M31" s="276"/>
      <c r="N31" s="42"/>
    </row>
    <row r="32" spans="1:14" ht="36.75" customHeight="1" thickBot="1">
      <c r="A32" s="213" t="s">
        <v>97</v>
      </c>
      <c r="B32" s="213"/>
      <c r="C32" s="213"/>
      <c r="D32" s="277" t="s">
        <v>252</v>
      </c>
      <c r="E32" s="277"/>
      <c r="F32" s="277"/>
      <c r="G32" s="277"/>
      <c r="H32" s="277"/>
      <c r="I32" s="277"/>
      <c r="J32" s="277"/>
      <c r="K32" s="277"/>
      <c r="L32" s="290"/>
      <c r="M32" s="274"/>
      <c r="N32" s="42"/>
    </row>
    <row r="33" spans="1:14" ht="15.75">
      <c r="A33" s="213"/>
      <c r="B33" s="213"/>
      <c r="C33" s="213"/>
      <c r="D33" s="221"/>
      <c r="E33" s="221"/>
      <c r="F33" s="221"/>
      <c r="G33" s="221"/>
      <c r="H33" s="221"/>
      <c r="I33" s="221"/>
      <c r="J33" s="221"/>
      <c r="K33" s="221"/>
      <c r="L33" s="44"/>
      <c r="M33" s="272">
        <v>383</v>
      </c>
      <c r="N33" s="42"/>
    </row>
    <row r="34" spans="1:14" ht="63" customHeight="1">
      <c r="A34" s="213" t="s">
        <v>98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55" t="s">
        <v>99</v>
      </c>
      <c r="M34" s="273"/>
      <c r="N34" s="42"/>
    </row>
    <row r="35" spans="1:14" ht="6.75" customHeight="1" thickBo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55"/>
      <c r="M35" s="274"/>
      <c r="N35" s="42"/>
    </row>
    <row r="36" spans="1:14" ht="46.5" customHeight="1" thickBot="1">
      <c r="A36" s="213" t="s">
        <v>100</v>
      </c>
      <c r="B36" s="213"/>
      <c r="C36" s="213"/>
      <c r="D36" s="278" t="s">
        <v>253</v>
      </c>
      <c r="E36" s="278"/>
      <c r="F36" s="278"/>
      <c r="G36" s="278"/>
      <c r="H36" s="278"/>
      <c r="I36" s="278"/>
      <c r="J36" s="278"/>
      <c r="K36" s="278"/>
      <c r="L36" s="44"/>
      <c r="M36" s="54"/>
      <c r="N36" s="42"/>
    </row>
    <row r="37" spans="1:14" ht="16.5" thickBot="1">
      <c r="A37" s="44"/>
      <c r="B37" s="213"/>
      <c r="C37" s="213"/>
      <c r="D37" s="213"/>
      <c r="E37" s="213"/>
      <c r="F37" s="44"/>
      <c r="G37" s="44"/>
      <c r="H37" s="221"/>
      <c r="I37" s="221"/>
      <c r="J37" s="44"/>
      <c r="K37" s="44"/>
      <c r="L37" s="43" t="s">
        <v>101</v>
      </c>
      <c r="M37" s="49"/>
      <c r="N37" s="42"/>
    </row>
    <row r="38" spans="1:14" ht="15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3"/>
      <c r="M38" s="44"/>
      <c r="N38" s="42"/>
    </row>
    <row r="39" spans="1:14" ht="16.5" thickBo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3"/>
      <c r="M39" s="44"/>
      <c r="N39" s="42"/>
    </row>
    <row r="40" spans="1:14" ht="16.5" hidden="1" thickBot="1">
      <c r="A40" s="44"/>
      <c r="B40" s="275"/>
      <c r="C40" s="275"/>
      <c r="D40" s="275"/>
      <c r="E40" s="275"/>
      <c r="F40" s="44"/>
      <c r="G40" s="44"/>
      <c r="H40" s="213"/>
      <c r="I40" s="213"/>
      <c r="J40" s="44"/>
      <c r="K40" s="44"/>
      <c r="L40" s="44"/>
      <c r="M40" s="44"/>
      <c r="N40" s="42"/>
    </row>
    <row r="41" spans="1:14" ht="15.75" hidden="1">
      <c r="A41" s="4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2"/>
    </row>
    <row r="42" spans="1:14" ht="16.5" hidden="1" thickBot="1">
      <c r="A42" s="4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2"/>
    </row>
    <row r="43" spans="1:14" ht="72" customHeight="1" thickBot="1">
      <c r="A43" s="254" t="s">
        <v>102</v>
      </c>
      <c r="B43" s="255"/>
      <c r="C43" s="256"/>
      <c r="D43" s="260" t="s">
        <v>103</v>
      </c>
      <c r="E43" s="260" t="s">
        <v>104</v>
      </c>
      <c r="F43" s="249" t="s">
        <v>105</v>
      </c>
      <c r="G43" s="268"/>
      <c r="H43" s="268"/>
      <c r="I43" s="250"/>
      <c r="J43" s="249" t="s">
        <v>106</v>
      </c>
      <c r="K43" s="268"/>
      <c r="L43" s="268"/>
      <c r="M43" s="250"/>
      <c r="N43" s="42"/>
    </row>
    <row r="44" spans="1:14" ht="16.5" thickBot="1">
      <c r="A44" s="257"/>
      <c r="B44" s="258"/>
      <c r="C44" s="259"/>
      <c r="D44" s="261"/>
      <c r="E44" s="261"/>
      <c r="F44" s="249" t="s">
        <v>107</v>
      </c>
      <c r="G44" s="270"/>
      <c r="H44" s="271" t="s">
        <v>108</v>
      </c>
      <c r="I44" s="270"/>
      <c r="J44" s="271" t="s">
        <v>109</v>
      </c>
      <c r="K44" s="250"/>
      <c r="L44" s="249" t="s">
        <v>110</v>
      </c>
      <c r="M44" s="250"/>
      <c r="N44" s="42"/>
    </row>
    <row r="45" spans="1:14" ht="16.5" thickBot="1">
      <c r="A45" s="251">
        <v>1</v>
      </c>
      <c r="B45" s="252"/>
      <c r="C45" s="253"/>
      <c r="D45" s="56">
        <v>2</v>
      </c>
      <c r="E45" s="56">
        <v>3</v>
      </c>
      <c r="F45" s="205">
        <v>4</v>
      </c>
      <c r="G45" s="206"/>
      <c r="H45" s="269">
        <v>5</v>
      </c>
      <c r="I45" s="206"/>
      <c r="J45" s="269">
        <v>6</v>
      </c>
      <c r="K45" s="247"/>
      <c r="L45" s="205">
        <v>7</v>
      </c>
      <c r="M45" s="247"/>
      <c r="N45" s="42"/>
    </row>
    <row r="46" spans="1:14" ht="67.5" customHeight="1" thickBot="1">
      <c r="A46" s="99"/>
      <c r="B46" s="85"/>
      <c r="C46" s="56"/>
      <c r="D46" s="56"/>
      <c r="E46" s="56"/>
      <c r="F46" s="205"/>
      <c r="G46" s="206"/>
      <c r="H46" s="101"/>
      <c r="I46" s="100"/>
      <c r="J46" s="102"/>
      <c r="K46" s="82"/>
      <c r="L46" s="83"/>
      <c r="M46" s="82"/>
      <c r="N46" s="42"/>
    </row>
    <row r="47" spans="1:14" ht="67.5" customHeight="1" hidden="1" thickBot="1">
      <c r="A47" s="262" t="s">
        <v>223</v>
      </c>
      <c r="B47" s="263"/>
      <c r="C47" s="264"/>
      <c r="D47" s="56">
        <v>7950035</v>
      </c>
      <c r="E47" s="56">
        <v>22699</v>
      </c>
      <c r="F47" s="265"/>
      <c r="G47" s="266"/>
      <c r="H47" s="267"/>
      <c r="I47" s="266"/>
      <c r="J47" s="242"/>
      <c r="K47" s="243"/>
      <c r="L47" s="246"/>
      <c r="M47" s="243"/>
      <c r="N47" s="42"/>
    </row>
    <row r="48" spans="1:14" ht="67.5" customHeight="1" hidden="1" thickBot="1">
      <c r="A48" s="209" t="s">
        <v>225</v>
      </c>
      <c r="B48" s="210"/>
      <c r="C48" s="211"/>
      <c r="D48" s="56">
        <v>5229921</v>
      </c>
      <c r="E48" s="85">
        <v>31004</v>
      </c>
      <c r="F48" s="83"/>
      <c r="G48" s="82"/>
      <c r="H48" s="84"/>
      <c r="I48" s="84"/>
      <c r="J48" s="207"/>
      <c r="K48" s="208"/>
      <c r="L48" s="84"/>
      <c r="M48" s="82"/>
      <c r="N48" s="42"/>
    </row>
    <row r="49" spans="1:14" ht="16.5" hidden="1" thickBot="1">
      <c r="A49" s="205" t="s">
        <v>224</v>
      </c>
      <c r="B49" s="248"/>
      <c r="C49" s="247"/>
      <c r="D49" s="56">
        <v>7950011</v>
      </c>
      <c r="E49" s="56">
        <v>22601</v>
      </c>
      <c r="F49" s="244"/>
      <c r="G49" s="245"/>
      <c r="H49" s="244"/>
      <c r="I49" s="245"/>
      <c r="J49" s="235"/>
      <c r="K49" s="236"/>
      <c r="L49" s="246"/>
      <c r="M49" s="243"/>
      <c r="N49" s="42"/>
    </row>
    <row r="50" spans="1:14" ht="16.5" thickBot="1">
      <c r="A50" s="221"/>
      <c r="B50" s="221"/>
      <c r="C50" s="221"/>
      <c r="D50" s="1"/>
      <c r="E50" s="1"/>
      <c r="F50" s="44" t="s">
        <v>111</v>
      </c>
      <c r="G50" s="44"/>
      <c r="H50" s="205"/>
      <c r="I50" s="247"/>
      <c r="J50" s="205">
        <f>J47+J48+J49</f>
        <v>0</v>
      </c>
      <c r="K50" s="247"/>
      <c r="L50" s="205">
        <f>L47+M48+L49</f>
        <v>0</v>
      </c>
      <c r="M50" s="247"/>
      <c r="N50" s="42"/>
    </row>
    <row r="51" spans="1:14" ht="16.5" thickBot="1">
      <c r="A51" s="44"/>
      <c r="B51" s="213"/>
      <c r="C51" s="213"/>
      <c r="D51" s="213"/>
      <c r="E51" s="213"/>
      <c r="F51" s="213"/>
      <c r="G51" s="213"/>
      <c r="H51" s="213"/>
      <c r="I51" s="44"/>
      <c r="J51" s="1"/>
      <c r="K51" s="1"/>
      <c r="L51" s="1"/>
      <c r="M51" s="1"/>
      <c r="N51" s="42"/>
    </row>
    <row r="52" spans="1:14" ht="16.5" thickBot="1">
      <c r="A52" s="44"/>
      <c r="B52" s="44"/>
      <c r="C52" s="44"/>
      <c r="D52" s="44"/>
      <c r="E52" s="44"/>
      <c r="F52" s="44"/>
      <c r="G52" s="44"/>
      <c r="H52" s="237" t="s">
        <v>112</v>
      </c>
      <c r="I52" s="237"/>
      <c r="J52" s="237"/>
      <c r="K52" s="238"/>
      <c r="L52" s="239"/>
      <c r="M52" s="240"/>
      <c r="N52" s="42"/>
    </row>
    <row r="53" spans="1:14" ht="16.5" thickBot="1">
      <c r="A53" s="46"/>
      <c r="B53" s="46"/>
      <c r="C53" s="46"/>
      <c r="D53" s="46"/>
      <c r="E53" s="46"/>
      <c r="F53" s="46"/>
      <c r="G53" s="46"/>
      <c r="H53" s="237" t="s">
        <v>113</v>
      </c>
      <c r="I53" s="237"/>
      <c r="J53" s="237"/>
      <c r="K53" s="238"/>
      <c r="L53" s="239"/>
      <c r="M53" s="240"/>
      <c r="N53" s="42"/>
    </row>
    <row r="54" spans="1:14" ht="15.75" hidden="1">
      <c r="A54" s="4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2"/>
    </row>
    <row r="55" spans="1:14" ht="16.5" thickBot="1">
      <c r="A55" s="4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2"/>
    </row>
    <row r="56" spans="1:14" ht="16.5" thickBot="1">
      <c r="A56" s="213" t="s">
        <v>248</v>
      </c>
      <c r="B56" s="213"/>
      <c r="C56" s="241" t="s">
        <v>293</v>
      </c>
      <c r="D56" s="241"/>
      <c r="E56" s="44"/>
      <c r="F56" s="57"/>
      <c r="G56" s="53"/>
      <c r="H56" s="53"/>
      <c r="I56" s="53"/>
      <c r="J56" s="58"/>
      <c r="K56" s="58"/>
      <c r="L56" s="58"/>
      <c r="M56" s="59"/>
      <c r="N56" s="42"/>
    </row>
    <row r="57" spans="1:14" ht="31.5" customHeight="1">
      <c r="A57" s="213"/>
      <c r="B57" s="213"/>
      <c r="C57" s="215" t="s">
        <v>85</v>
      </c>
      <c r="D57" s="215"/>
      <c r="E57" s="217"/>
      <c r="F57" s="218" t="s">
        <v>114</v>
      </c>
      <c r="G57" s="219"/>
      <c r="H57" s="219"/>
      <c r="I57" s="219"/>
      <c r="J57" s="219"/>
      <c r="K57" s="219"/>
      <c r="L57" s="219"/>
      <c r="M57" s="220"/>
      <c r="N57" s="42"/>
    </row>
    <row r="58" spans="1:14" ht="45.75" customHeight="1" hidden="1">
      <c r="A58" s="213"/>
      <c r="B58" s="213"/>
      <c r="C58" s="216"/>
      <c r="D58" s="216"/>
      <c r="E58" s="217"/>
      <c r="F58" s="218"/>
      <c r="G58" s="219"/>
      <c r="H58" s="219"/>
      <c r="I58" s="219"/>
      <c r="J58" s="219"/>
      <c r="K58" s="219"/>
      <c r="L58" s="219"/>
      <c r="M58" s="220"/>
      <c r="N58" s="42"/>
    </row>
    <row r="59" spans="1:14" ht="63" customHeight="1" thickBot="1">
      <c r="A59" s="213" t="s">
        <v>115</v>
      </c>
      <c r="B59" s="213"/>
      <c r="C59" s="231" t="s">
        <v>300</v>
      </c>
      <c r="D59" s="231"/>
      <c r="E59" s="44"/>
      <c r="F59" s="232"/>
      <c r="G59" s="233"/>
      <c r="H59" s="233"/>
      <c r="I59" s="233"/>
      <c r="J59" s="233"/>
      <c r="K59" s="233"/>
      <c r="L59" s="233"/>
      <c r="M59" s="234"/>
      <c r="N59" s="42"/>
    </row>
    <row r="60" spans="1:14" ht="30.75" customHeight="1" thickBot="1">
      <c r="A60" s="213"/>
      <c r="B60" s="213"/>
      <c r="C60" s="215" t="s">
        <v>85</v>
      </c>
      <c r="D60" s="215"/>
      <c r="E60" s="217"/>
      <c r="F60" s="222" t="s">
        <v>116</v>
      </c>
      <c r="G60" s="223"/>
      <c r="H60" s="223"/>
      <c r="I60" s="223"/>
      <c r="J60" s="224"/>
      <c r="K60" s="224"/>
      <c r="L60" s="224"/>
      <c r="M60" s="225"/>
      <c r="N60" s="42"/>
    </row>
    <row r="61" spans="1:14" ht="15" customHeight="1">
      <c r="A61" s="213"/>
      <c r="B61" s="213"/>
      <c r="C61" s="216"/>
      <c r="D61" s="216"/>
      <c r="E61" s="217"/>
      <c r="F61" s="60"/>
      <c r="G61" s="44"/>
      <c r="H61" s="44"/>
      <c r="I61" s="44"/>
      <c r="J61" s="226" t="s">
        <v>85</v>
      </c>
      <c r="K61" s="226"/>
      <c r="L61" s="226"/>
      <c r="M61" s="227"/>
      <c r="N61" s="42"/>
    </row>
    <row r="62" spans="1:14" ht="30.75" customHeight="1" thickBot="1">
      <c r="A62" s="213"/>
      <c r="B62" s="213"/>
      <c r="C62" s="212"/>
      <c r="D62" s="212"/>
      <c r="E62" s="44"/>
      <c r="F62" s="222" t="s">
        <v>117</v>
      </c>
      <c r="G62" s="223"/>
      <c r="H62" s="223"/>
      <c r="I62" s="223"/>
      <c r="J62" s="223"/>
      <c r="K62" s="223"/>
      <c r="L62" s="223"/>
      <c r="M62" s="228"/>
      <c r="N62" s="42"/>
    </row>
    <row r="63" spans="1:14" ht="15" customHeight="1">
      <c r="A63" s="213"/>
      <c r="B63" s="213"/>
      <c r="C63" s="215"/>
      <c r="D63" s="215"/>
      <c r="E63" s="44"/>
      <c r="F63" s="229"/>
      <c r="G63" s="230"/>
      <c r="H63" s="230"/>
      <c r="I63" s="44"/>
      <c r="J63" s="1"/>
      <c r="K63" s="1"/>
      <c r="L63" s="1"/>
      <c r="M63" s="61"/>
      <c r="N63" s="42"/>
    </row>
    <row r="64" spans="1:14" ht="16.5" thickBot="1">
      <c r="A64" s="212"/>
      <c r="B64" s="212"/>
      <c r="C64" s="212"/>
      <c r="D64" s="51"/>
      <c r="E64" s="44"/>
      <c r="F64" s="60"/>
      <c r="G64" s="44"/>
      <c r="H64" s="44"/>
      <c r="I64" s="213"/>
      <c r="J64" s="1"/>
      <c r="K64" s="1"/>
      <c r="L64" s="1"/>
      <c r="M64" s="61"/>
      <c r="N64" s="42"/>
    </row>
    <row r="65" spans="1:14" ht="16.5" thickBot="1">
      <c r="A65" s="215"/>
      <c r="B65" s="215"/>
      <c r="C65" s="215"/>
      <c r="D65" s="45"/>
      <c r="E65" s="44"/>
      <c r="F65" s="62"/>
      <c r="G65" s="51"/>
      <c r="H65" s="51"/>
      <c r="I65" s="214"/>
      <c r="J65" s="63"/>
      <c r="K65" s="63"/>
      <c r="L65" s="63"/>
      <c r="M65" s="64"/>
      <c r="N65" s="42"/>
    </row>
    <row r="66" spans="1:14" ht="15.75">
      <c r="A66" s="44"/>
      <c r="B66" s="213"/>
      <c r="C66" s="213"/>
      <c r="D66" s="213"/>
      <c r="E66" s="213"/>
      <c r="F66" s="213"/>
      <c r="G66" s="213"/>
      <c r="H66" s="213"/>
      <c r="I66" s="44"/>
      <c r="J66" s="221"/>
      <c r="K66" s="221"/>
      <c r="L66" s="221"/>
      <c r="M66" s="44"/>
      <c r="N66" s="42"/>
    </row>
    <row r="67" spans="1:14" ht="34.5" customHeight="1">
      <c r="A67" s="213" t="s">
        <v>301</v>
      </c>
      <c r="B67" s="213"/>
      <c r="C67" s="213"/>
      <c r="D67" s="213"/>
      <c r="E67" s="213"/>
      <c r="F67" s="44"/>
      <c r="G67" s="44"/>
      <c r="H67" s="213"/>
      <c r="I67" s="213"/>
      <c r="J67" s="213"/>
      <c r="K67" s="213"/>
      <c r="L67" s="213"/>
      <c r="M67" s="44"/>
      <c r="N67" s="42"/>
    </row>
    <row r="68" spans="1:13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ht="18.75">
      <c r="A69" s="66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1:13" ht="18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8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</sheetData>
  <sheetProtection/>
  <mergeCells count="119">
    <mergeCell ref="I1:M1"/>
    <mergeCell ref="H2:M2"/>
    <mergeCell ref="H3:M3"/>
    <mergeCell ref="H4:M4"/>
    <mergeCell ref="A21:M21"/>
    <mergeCell ref="A22:M22"/>
    <mergeCell ref="A23:L23"/>
    <mergeCell ref="H5:M5"/>
    <mergeCell ref="H6:M6"/>
    <mergeCell ref="I7:M7"/>
    <mergeCell ref="I9:M9"/>
    <mergeCell ref="A10:A11"/>
    <mergeCell ref="I10:M10"/>
    <mergeCell ref="I11:M11"/>
    <mergeCell ref="I12:M12"/>
    <mergeCell ref="B24:C24"/>
    <mergeCell ref="D24:E24"/>
    <mergeCell ref="H24:I24"/>
    <mergeCell ref="A26:C26"/>
    <mergeCell ref="D26:K26"/>
    <mergeCell ref="I13:M13"/>
    <mergeCell ref="I15:M15"/>
    <mergeCell ref="I16:M16"/>
    <mergeCell ref="I18:M18"/>
    <mergeCell ref="A20:M20"/>
    <mergeCell ref="A30:C30"/>
    <mergeCell ref="D30:K30"/>
    <mergeCell ref="A31:C31"/>
    <mergeCell ref="D31:K31"/>
    <mergeCell ref="D29:E29"/>
    <mergeCell ref="H29:L29"/>
    <mergeCell ref="L31:L32"/>
    <mergeCell ref="M26:M27"/>
    <mergeCell ref="A28:C28"/>
    <mergeCell ref="D28:F28"/>
    <mergeCell ref="G28:L28"/>
    <mergeCell ref="M28:M29"/>
    <mergeCell ref="B29:C29"/>
    <mergeCell ref="M31:M32"/>
    <mergeCell ref="A32:C32"/>
    <mergeCell ref="D32:K32"/>
    <mergeCell ref="A33:C33"/>
    <mergeCell ref="D33:K33"/>
    <mergeCell ref="A36:C36"/>
    <mergeCell ref="D36:K36"/>
    <mergeCell ref="B37:E37"/>
    <mergeCell ref="H37:I37"/>
    <mergeCell ref="M33:M35"/>
    <mergeCell ref="A34:C34"/>
    <mergeCell ref="D34:K34"/>
    <mergeCell ref="B40:E40"/>
    <mergeCell ref="H40:I40"/>
    <mergeCell ref="F43:I43"/>
    <mergeCell ref="L45:M45"/>
    <mergeCell ref="L47:M47"/>
    <mergeCell ref="F45:G45"/>
    <mergeCell ref="H45:I45"/>
    <mergeCell ref="J45:K45"/>
    <mergeCell ref="J43:M43"/>
    <mergeCell ref="F44:G44"/>
    <mergeCell ref="H44:I44"/>
    <mergeCell ref="J44:K44"/>
    <mergeCell ref="L44:M44"/>
    <mergeCell ref="A45:C45"/>
    <mergeCell ref="B51:F51"/>
    <mergeCell ref="G51:H51"/>
    <mergeCell ref="A43:C44"/>
    <mergeCell ref="D43:D44"/>
    <mergeCell ref="E43:E44"/>
    <mergeCell ref="A47:C47"/>
    <mergeCell ref="F47:G47"/>
    <mergeCell ref="H47:I47"/>
    <mergeCell ref="J47:K47"/>
    <mergeCell ref="F49:G49"/>
    <mergeCell ref="H49:I49"/>
    <mergeCell ref="L52:M52"/>
    <mergeCell ref="L49:M49"/>
    <mergeCell ref="A50:C50"/>
    <mergeCell ref="H50:I50"/>
    <mergeCell ref="J50:K50"/>
    <mergeCell ref="L50:M50"/>
    <mergeCell ref="A49:C49"/>
    <mergeCell ref="A59:B59"/>
    <mergeCell ref="C59:D59"/>
    <mergeCell ref="F59:M59"/>
    <mergeCell ref="J49:K49"/>
    <mergeCell ref="H52:K52"/>
    <mergeCell ref="H53:K53"/>
    <mergeCell ref="L53:M53"/>
    <mergeCell ref="A56:B56"/>
    <mergeCell ref="C56:D56"/>
    <mergeCell ref="A67:C67"/>
    <mergeCell ref="D67:E67"/>
    <mergeCell ref="H67:I67"/>
    <mergeCell ref="J67:L67"/>
    <mergeCell ref="A62:B62"/>
    <mergeCell ref="C62:D62"/>
    <mergeCell ref="F62:M62"/>
    <mergeCell ref="A63:B63"/>
    <mergeCell ref="C63:D63"/>
    <mergeCell ref="F63:H63"/>
    <mergeCell ref="B66:H66"/>
    <mergeCell ref="J66:L66"/>
    <mergeCell ref="A60:B61"/>
    <mergeCell ref="C60:D61"/>
    <mergeCell ref="E60:E61"/>
    <mergeCell ref="F60:I60"/>
    <mergeCell ref="J60:M60"/>
    <mergeCell ref="J61:M61"/>
    <mergeCell ref="F46:G46"/>
    <mergeCell ref="J48:K48"/>
    <mergeCell ref="A48:C48"/>
    <mergeCell ref="A64:C64"/>
    <mergeCell ref="I64:I65"/>
    <mergeCell ref="A65:C65"/>
    <mergeCell ref="A57:B58"/>
    <mergeCell ref="C57:D58"/>
    <mergeCell ref="E57:E58"/>
    <mergeCell ref="F57:M5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3"/>
  <sheetViews>
    <sheetView zoomScale="88" zoomScaleNormal="88" workbookViewId="0" topLeftCell="A205">
      <selection activeCell="D198" sqref="D198"/>
    </sheetView>
  </sheetViews>
  <sheetFormatPr defaultColWidth="9.00390625" defaultRowHeight="12.75"/>
  <cols>
    <col min="1" max="1" width="78.875" style="0" customWidth="1"/>
    <col min="2" max="2" width="22.875" style="0" customWidth="1"/>
    <col min="3" max="3" width="17.25390625" style="17" customWidth="1"/>
    <col min="4" max="4" width="15.75390625" style="0" customWidth="1"/>
    <col min="5" max="5" width="17.375" style="0" customWidth="1"/>
  </cols>
  <sheetData>
    <row r="1" spans="1:6" ht="15.75">
      <c r="A1" s="141"/>
      <c r="B1" s="141"/>
      <c r="C1" s="142"/>
      <c r="D1" s="141"/>
      <c r="E1" s="119" t="s">
        <v>23</v>
      </c>
      <c r="F1" s="6"/>
    </row>
    <row r="2" spans="1:5" ht="15.75">
      <c r="A2" s="141"/>
      <c r="B2" s="141"/>
      <c r="C2" s="142"/>
      <c r="D2" s="119"/>
      <c r="E2" s="119" t="s">
        <v>22</v>
      </c>
    </row>
    <row r="3" spans="1:5" ht="15.75">
      <c r="A3" s="141"/>
      <c r="B3" s="141"/>
      <c r="C3" s="142"/>
      <c r="D3" s="119"/>
      <c r="E3" s="119" t="s">
        <v>21</v>
      </c>
    </row>
    <row r="4" spans="1:5" ht="15">
      <c r="A4" s="141"/>
      <c r="B4" s="141"/>
      <c r="C4" s="142"/>
      <c r="D4" s="141"/>
      <c r="E4" s="141"/>
    </row>
    <row r="5" spans="1:5" ht="15.75">
      <c r="A5" s="108" t="s">
        <v>66</v>
      </c>
      <c r="B5" s="108"/>
      <c r="C5" s="109"/>
      <c r="D5" s="108"/>
      <c r="E5" s="108"/>
    </row>
    <row r="6" spans="1:5" ht="15.75">
      <c r="A6" s="108"/>
      <c r="B6" s="108"/>
      <c r="C6" s="109"/>
      <c r="D6" s="108"/>
      <c r="E6" s="108"/>
    </row>
    <row r="7" spans="1:5" ht="15.75">
      <c r="A7" s="299" t="s">
        <v>0</v>
      </c>
      <c r="B7" s="304" t="s">
        <v>67</v>
      </c>
      <c r="C7" s="299" t="s">
        <v>2</v>
      </c>
      <c r="D7" s="299" t="s">
        <v>3</v>
      </c>
      <c r="E7" s="299"/>
    </row>
    <row r="8" spans="1:7" ht="106.5" customHeight="1">
      <c r="A8" s="299"/>
      <c r="B8" s="304"/>
      <c r="C8" s="299"/>
      <c r="D8" s="123" t="s">
        <v>254</v>
      </c>
      <c r="E8" s="97" t="s">
        <v>4</v>
      </c>
      <c r="G8" s="121"/>
    </row>
    <row r="9" spans="1:5" ht="15.75">
      <c r="A9" s="97">
        <v>1</v>
      </c>
      <c r="B9" s="97">
        <v>2</v>
      </c>
      <c r="C9" s="97">
        <v>3</v>
      </c>
      <c r="D9" s="97">
        <v>4</v>
      </c>
      <c r="E9" s="97">
        <v>5</v>
      </c>
    </row>
    <row r="10" spans="1:5" ht="15.75">
      <c r="A10" s="33" t="s">
        <v>5</v>
      </c>
      <c r="B10" s="97" t="s">
        <v>6</v>
      </c>
      <c r="C10" s="32"/>
      <c r="D10" s="33"/>
      <c r="E10" s="33"/>
    </row>
    <row r="11" spans="1:5" ht="15.75">
      <c r="A11" s="33" t="s">
        <v>1</v>
      </c>
      <c r="B11" s="97"/>
      <c r="C11" s="32"/>
      <c r="D11" s="33"/>
      <c r="E11" s="33"/>
    </row>
    <row r="12" spans="1:5" ht="31.5">
      <c r="A12" s="110" t="s">
        <v>239</v>
      </c>
      <c r="B12" s="97" t="s">
        <v>231</v>
      </c>
      <c r="C12" s="129"/>
      <c r="D12" s="129"/>
      <c r="E12" s="33"/>
    </row>
    <row r="13" spans="1:5" ht="15.75">
      <c r="A13" s="110" t="s">
        <v>7</v>
      </c>
      <c r="B13" s="111" t="s">
        <v>6</v>
      </c>
      <c r="C13" s="112">
        <v>6281200</v>
      </c>
      <c r="D13" s="124">
        <f>C13</f>
        <v>6281200</v>
      </c>
      <c r="E13" s="33"/>
    </row>
    <row r="14" spans="1:5" ht="15.75">
      <c r="A14" s="33" t="s">
        <v>1</v>
      </c>
      <c r="B14" s="97" t="s">
        <v>6</v>
      </c>
      <c r="C14" s="97"/>
      <c r="D14" s="123"/>
      <c r="E14" s="33"/>
    </row>
    <row r="15" spans="1:5" ht="27.75" customHeight="1">
      <c r="A15" s="110" t="s">
        <v>8</v>
      </c>
      <c r="B15" s="111">
        <v>180</v>
      </c>
      <c r="C15" s="124">
        <v>5316500</v>
      </c>
      <c r="D15" s="124">
        <f>C15</f>
        <v>5316500</v>
      </c>
      <c r="E15" s="110"/>
    </row>
    <row r="16" spans="1:5" ht="15.75" customHeight="1">
      <c r="A16" s="33" t="s">
        <v>1</v>
      </c>
      <c r="B16" s="97"/>
      <c r="C16" s="32"/>
      <c r="D16" s="123"/>
      <c r="E16" s="33"/>
    </row>
    <row r="17" spans="1:5" ht="33.75" customHeight="1">
      <c r="A17" s="110" t="s">
        <v>9</v>
      </c>
      <c r="B17" s="143" t="s">
        <v>69</v>
      </c>
      <c r="C17" s="124">
        <v>0</v>
      </c>
      <c r="D17" s="124">
        <f>C17</f>
        <v>0</v>
      </c>
      <c r="E17" s="33"/>
    </row>
    <row r="18" spans="1:5" ht="44.25" customHeight="1">
      <c r="A18" s="33" t="s">
        <v>1</v>
      </c>
      <c r="B18" s="143" t="s">
        <v>71</v>
      </c>
      <c r="C18" s="124">
        <v>0</v>
      </c>
      <c r="D18" s="124">
        <f>C18</f>
        <v>0</v>
      </c>
      <c r="E18" s="33"/>
    </row>
    <row r="19" spans="1:5" ht="44.25" customHeight="1">
      <c r="A19" s="110" t="s">
        <v>11</v>
      </c>
      <c r="B19" s="143" t="s">
        <v>73</v>
      </c>
      <c r="C19" s="124">
        <v>964700</v>
      </c>
      <c r="D19" s="124">
        <f>C19</f>
        <v>964700</v>
      </c>
      <c r="E19" s="33"/>
    </row>
    <row r="20" spans="1:5" ht="33.75" customHeight="1">
      <c r="A20" s="33" t="s">
        <v>12</v>
      </c>
      <c r="B20" s="143" t="s">
        <v>75</v>
      </c>
      <c r="C20" s="124">
        <v>0</v>
      </c>
      <c r="D20" s="124">
        <f>C20</f>
        <v>0</v>
      </c>
      <c r="E20" s="33"/>
    </row>
    <row r="21" spans="1:5" ht="33.75" customHeight="1">
      <c r="A21" s="33" t="s">
        <v>1</v>
      </c>
      <c r="B21" s="143" t="s">
        <v>77</v>
      </c>
      <c r="C21" s="124">
        <v>0</v>
      </c>
      <c r="D21" s="124">
        <f>C21</f>
        <v>0</v>
      </c>
      <c r="E21" s="97"/>
    </row>
    <row r="22" spans="1:5" ht="15.75">
      <c r="A22" s="33"/>
      <c r="B22" s="97">
        <v>180</v>
      </c>
      <c r="C22" s="112"/>
      <c r="D22" s="111"/>
      <c r="E22" s="111"/>
    </row>
    <row r="23" spans="1:5" ht="24.75" customHeight="1">
      <c r="A23" s="302" t="s">
        <v>0</v>
      </c>
      <c r="B23" s="302" t="s">
        <v>24</v>
      </c>
      <c r="C23" s="302" t="s">
        <v>2</v>
      </c>
      <c r="D23" s="300" t="s">
        <v>3</v>
      </c>
      <c r="E23" s="301"/>
    </row>
    <row r="24" spans="1:5" ht="45.75" customHeight="1">
      <c r="A24" s="303"/>
      <c r="B24" s="303"/>
      <c r="C24" s="303"/>
      <c r="D24" s="97" t="s">
        <v>254</v>
      </c>
      <c r="E24" s="97" t="s">
        <v>4</v>
      </c>
    </row>
    <row r="25" spans="1:5" ht="15.75">
      <c r="A25" s="97">
        <v>1</v>
      </c>
      <c r="B25" s="97">
        <v>2</v>
      </c>
      <c r="C25" s="97">
        <v>3</v>
      </c>
      <c r="D25" s="97">
        <v>4</v>
      </c>
      <c r="E25" s="97">
        <v>5</v>
      </c>
    </row>
    <row r="26" spans="1:5" ht="15.75">
      <c r="A26" s="110" t="s">
        <v>13</v>
      </c>
      <c r="B26" s="97">
        <v>900</v>
      </c>
      <c r="C26" s="112">
        <f>C32+C195</f>
        <v>6281200</v>
      </c>
      <c r="D26" s="112">
        <f>C26</f>
        <v>6281200</v>
      </c>
      <c r="E26" s="111"/>
    </row>
    <row r="27" spans="1:5" ht="15" customHeight="1">
      <c r="A27" s="33" t="s">
        <v>1</v>
      </c>
      <c r="B27" s="33"/>
      <c r="C27" s="125"/>
      <c r="D27" s="111"/>
      <c r="E27" s="97"/>
    </row>
    <row r="28" spans="1:5" ht="30" customHeight="1">
      <c r="A28" s="33" t="s">
        <v>5</v>
      </c>
      <c r="B28" s="97" t="s">
        <v>6</v>
      </c>
      <c r="C28" s="125">
        <v>0</v>
      </c>
      <c r="D28" s="125">
        <f>C28</f>
        <v>0</v>
      </c>
      <c r="E28" s="97"/>
    </row>
    <row r="29" spans="1:5" ht="15.75">
      <c r="A29" s="33" t="s">
        <v>1</v>
      </c>
      <c r="B29" s="97"/>
      <c r="C29" s="125"/>
      <c r="D29" s="125"/>
      <c r="E29" s="97"/>
    </row>
    <row r="30" spans="1:5" ht="31.5">
      <c r="A30" s="114" t="s">
        <v>239</v>
      </c>
      <c r="B30" s="97" t="s">
        <v>231</v>
      </c>
      <c r="C30" s="125">
        <v>0</v>
      </c>
      <c r="D30" s="125">
        <f>C30</f>
        <v>0</v>
      </c>
      <c r="E30" s="97"/>
    </row>
    <row r="31" spans="1:5" ht="15.75">
      <c r="A31" s="110" t="s">
        <v>1</v>
      </c>
      <c r="B31" s="97"/>
      <c r="C31" s="125"/>
      <c r="D31" s="125"/>
      <c r="E31" s="97"/>
    </row>
    <row r="32" spans="1:5" ht="15.75">
      <c r="A32" s="114" t="s">
        <v>8</v>
      </c>
      <c r="B32" s="97" t="s">
        <v>231</v>
      </c>
      <c r="C32" s="125">
        <f>C34</f>
        <v>5316500</v>
      </c>
      <c r="D32" s="125">
        <f>C32</f>
        <v>5316500</v>
      </c>
      <c r="E32" s="97"/>
    </row>
    <row r="33" spans="1:5" ht="15.75">
      <c r="A33" s="114" t="s">
        <v>1</v>
      </c>
      <c r="B33" s="97"/>
      <c r="C33" s="125"/>
      <c r="D33" s="115"/>
      <c r="E33" s="33"/>
    </row>
    <row r="34" spans="1:5" ht="16.5" customHeight="1">
      <c r="A34" s="110"/>
      <c r="B34" s="143" t="s">
        <v>69</v>
      </c>
      <c r="C34" s="125">
        <f>C36+C44+C69+C70</f>
        <v>5316500</v>
      </c>
      <c r="D34" s="125">
        <f>C34</f>
        <v>5316500</v>
      </c>
      <c r="E34" s="110"/>
    </row>
    <row r="35" spans="1:5" ht="30" customHeight="1">
      <c r="A35" s="144" t="s">
        <v>1</v>
      </c>
      <c r="B35" s="145"/>
      <c r="C35" s="125"/>
      <c r="D35" s="110"/>
      <c r="E35" s="110"/>
    </row>
    <row r="36" spans="1:5" ht="15.75">
      <c r="A36" s="33" t="s">
        <v>14</v>
      </c>
      <c r="B36" s="97">
        <v>210</v>
      </c>
      <c r="C36" s="146">
        <f>C38+C39</f>
        <v>4570000</v>
      </c>
      <c r="D36" s="146">
        <f>C36</f>
        <v>4570000</v>
      </c>
      <c r="E36" s="110"/>
    </row>
    <row r="37" spans="1:5" ht="15.75">
      <c r="A37" s="33" t="s">
        <v>61</v>
      </c>
      <c r="B37" s="97"/>
      <c r="C37" s="146"/>
      <c r="D37" s="110"/>
      <c r="E37" s="110"/>
    </row>
    <row r="38" spans="1:5" ht="15.75">
      <c r="A38" s="147" t="s">
        <v>25</v>
      </c>
      <c r="B38" s="148">
        <v>21101</v>
      </c>
      <c r="C38" s="146">
        <v>3510000</v>
      </c>
      <c r="D38" s="146">
        <f>C38</f>
        <v>3510000</v>
      </c>
      <c r="E38" s="110"/>
    </row>
    <row r="39" spans="1:5" ht="15.75">
      <c r="A39" s="33" t="s">
        <v>27</v>
      </c>
      <c r="B39" s="148">
        <v>21301</v>
      </c>
      <c r="C39" s="146">
        <v>1060000</v>
      </c>
      <c r="D39" s="146">
        <v>1060000</v>
      </c>
      <c r="E39" s="110"/>
    </row>
    <row r="40" spans="1:5" ht="15.75">
      <c r="A40" s="149" t="s">
        <v>29</v>
      </c>
      <c r="B40" s="150">
        <v>21201</v>
      </c>
      <c r="C40" s="125"/>
      <c r="D40" s="115"/>
      <c r="E40" s="33"/>
    </row>
    <row r="41" spans="1:17" ht="15.75">
      <c r="A41" s="33" t="s">
        <v>59</v>
      </c>
      <c r="B41" s="97">
        <v>21291</v>
      </c>
      <c r="C41" s="125"/>
      <c r="D41" s="115"/>
      <c r="E41" s="33"/>
      <c r="F41" s="1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98"/>
    </row>
    <row r="42" spans="1:5" ht="15.75">
      <c r="A42" s="149" t="s">
        <v>60</v>
      </c>
      <c r="B42" s="97">
        <v>21293</v>
      </c>
      <c r="C42" s="125"/>
      <c r="D42" s="125"/>
      <c r="E42" s="33"/>
    </row>
    <row r="43" spans="1:5" ht="15.75">
      <c r="A43" s="33" t="s">
        <v>26</v>
      </c>
      <c r="B43" s="97"/>
      <c r="C43" s="125"/>
      <c r="D43" s="125"/>
      <c r="E43" s="33"/>
    </row>
    <row r="44" spans="1:5" ht="15.75">
      <c r="A44" s="33" t="s">
        <v>15</v>
      </c>
      <c r="B44" s="97">
        <v>220</v>
      </c>
      <c r="C44" s="125">
        <f>C46+C47+C48+C49+C53+C54+C55+C56+C57+C58+C59+C60+C61+C62+C63+C64+C65+C66+C67</f>
        <v>556500</v>
      </c>
      <c r="D44" s="125">
        <f>D46+D47+D48+D49+D53+D54+D55+D56+D57+D58+D59+D60+D61+D62+D63+D64+D65+D66+D67</f>
        <v>556500</v>
      </c>
      <c r="E44" s="33"/>
    </row>
    <row r="45" spans="1:5" ht="15.75">
      <c r="A45" s="33" t="s">
        <v>61</v>
      </c>
      <c r="B45" s="97"/>
      <c r="C45" s="125"/>
      <c r="D45" s="125"/>
      <c r="E45" s="33"/>
    </row>
    <row r="46" spans="1:5" ht="15.75">
      <c r="A46" s="33" t="s">
        <v>28</v>
      </c>
      <c r="B46" s="97">
        <v>22100</v>
      </c>
      <c r="C46" s="125">
        <v>16000</v>
      </c>
      <c r="D46" s="125">
        <v>16000</v>
      </c>
      <c r="E46" s="33"/>
    </row>
    <row r="47" spans="1:5" ht="15.75">
      <c r="A47" s="33" t="s">
        <v>29</v>
      </c>
      <c r="B47" s="97">
        <v>22201</v>
      </c>
      <c r="C47" s="125"/>
      <c r="D47" s="125"/>
      <c r="E47" s="33"/>
    </row>
    <row r="48" spans="1:5" ht="15.75">
      <c r="A48" s="33" t="s">
        <v>30</v>
      </c>
      <c r="B48" s="97">
        <v>22299</v>
      </c>
      <c r="C48" s="125"/>
      <c r="D48" s="125"/>
      <c r="E48" s="33"/>
    </row>
    <row r="49" spans="1:5" ht="15.75">
      <c r="A49" s="33" t="s">
        <v>31</v>
      </c>
      <c r="B49" s="97">
        <v>223</v>
      </c>
      <c r="C49" s="125">
        <f>SUM(C50:C52)</f>
        <v>505000</v>
      </c>
      <c r="D49" s="125">
        <f>SUM(D50:D52)</f>
        <v>505000</v>
      </c>
      <c r="E49" s="33"/>
    </row>
    <row r="50" spans="1:5" ht="15.75">
      <c r="A50" s="33" t="s">
        <v>243</v>
      </c>
      <c r="B50" s="97"/>
      <c r="C50" s="125">
        <v>321200</v>
      </c>
      <c r="D50" s="125">
        <v>321200</v>
      </c>
      <c r="E50" s="33"/>
    </row>
    <row r="51" spans="1:5" ht="15.75">
      <c r="A51" s="33" t="s">
        <v>244</v>
      </c>
      <c r="B51" s="97"/>
      <c r="C51" s="125">
        <v>154600</v>
      </c>
      <c r="D51" s="125">
        <v>154600</v>
      </c>
      <c r="E51" s="33"/>
    </row>
    <row r="52" spans="1:5" ht="15.75">
      <c r="A52" s="33" t="s">
        <v>245</v>
      </c>
      <c r="B52" s="97"/>
      <c r="C52" s="125">
        <v>29200</v>
      </c>
      <c r="D52" s="125">
        <v>29200</v>
      </c>
      <c r="E52" s="33"/>
    </row>
    <row r="53" spans="1:5" ht="15.75">
      <c r="A53" s="33" t="s">
        <v>16</v>
      </c>
      <c r="B53" s="97">
        <v>22400</v>
      </c>
      <c r="C53" s="125"/>
      <c r="D53" s="125"/>
      <c r="E53" s="33"/>
    </row>
    <row r="54" spans="1:5" ht="15.75">
      <c r="A54" s="33" t="s">
        <v>32</v>
      </c>
      <c r="B54" s="97">
        <v>22501</v>
      </c>
      <c r="C54" s="125"/>
      <c r="D54" s="125"/>
      <c r="E54" s="33"/>
    </row>
    <row r="55" spans="1:5" ht="31.5">
      <c r="A55" s="33" t="s">
        <v>33</v>
      </c>
      <c r="B55" s="97">
        <v>22502</v>
      </c>
      <c r="C55" s="125"/>
      <c r="D55" s="125"/>
      <c r="E55" s="33"/>
    </row>
    <row r="56" spans="1:5" ht="49.5" customHeight="1">
      <c r="A56" s="151" t="s">
        <v>34</v>
      </c>
      <c r="B56" s="97">
        <v>22503</v>
      </c>
      <c r="C56" s="125"/>
      <c r="D56" s="125"/>
      <c r="E56" s="33"/>
    </row>
    <row r="57" spans="1:5" ht="47.25">
      <c r="A57" s="33" t="s">
        <v>35</v>
      </c>
      <c r="B57" s="97">
        <v>22504</v>
      </c>
      <c r="C57" s="125"/>
      <c r="D57" s="125"/>
      <c r="E57" s="33"/>
    </row>
    <row r="58" spans="1:5" ht="31.5">
      <c r="A58" s="33" t="s">
        <v>36</v>
      </c>
      <c r="B58" s="97">
        <v>22505</v>
      </c>
      <c r="C58" s="125"/>
      <c r="D58" s="125"/>
      <c r="E58" s="33"/>
    </row>
    <row r="59" spans="1:5" ht="31.5">
      <c r="A59" s="33" t="s">
        <v>37</v>
      </c>
      <c r="B59" s="97">
        <v>22512</v>
      </c>
      <c r="C59" s="125"/>
      <c r="D59" s="125"/>
      <c r="E59" s="33"/>
    </row>
    <row r="60" spans="1:5" ht="31.5">
      <c r="A60" s="33" t="s">
        <v>38</v>
      </c>
      <c r="B60" s="97">
        <v>22515</v>
      </c>
      <c r="C60" s="125"/>
      <c r="D60" s="125"/>
      <c r="E60" s="33"/>
    </row>
    <row r="61" spans="1:5" ht="15.75">
      <c r="A61" s="33" t="s">
        <v>39</v>
      </c>
      <c r="B61" s="97">
        <v>22599</v>
      </c>
      <c r="C61" s="125"/>
      <c r="D61" s="125"/>
      <c r="E61" s="33"/>
    </row>
    <row r="62" spans="1:5" ht="31.5">
      <c r="A62" s="33" t="s">
        <v>40</v>
      </c>
      <c r="B62" s="97">
        <v>22601</v>
      </c>
      <c r="C62" s="125"/>
      <c r="D62" s="125"/>
      <c r="E62" s="33"/>
    </row>
    <row r="63" spans="1:5" ht="15.75">
      <c r="A63" s="33" t="s">
        <v>41</v>
      </c>
      <c r="B63" s="97">
        <v>22602</v>
      </c>
      <c r="C63" s="125"/>
      <c r="D63" s="125"/>
      <c r="E63" s="33"/>
    </row>
    <row r="64" spans="1:5" ht="15.75">
      <c r="A64" s="33" t="s">
        <v>42</v>
      </c>
      <c r="B64" s="97">
        <v>22603</v>
      </c>
      <c r="C64" s="125"/>
      <c r="D64" s="125"/>
      <c r="E64" s="33"/>
    </row>
    <row r="65" spans="1:5" ht="15.75">
      <c r="A65" s="33" t="s">
        <v>29</v>
      </c>
      <c r="B65" s="97">
        <v>22604</v>
      </c>
      <c r="C65" s="125"/>
      <c r="D65" s="125"/>
      <c r="E65" s="33"/>
    </row>
    <row r="66" spans="1:5" ht="15.75">
      <c r="A66" s="33" t="s">
        <v>43</v>
      </c>
      <c r="B66" s="97">
        <v>22605</v>
      </c>
      <c r="C66" s="125"/>
      <c r="D66" s="125"/>
      <c r="E66" s="33"/>
    </row>
    <row r="67" spans="1:5" ht="15.75">
      <c r="A67" s="33" t="s">
        <v>44</v>
      </c>
      <c r="B67" s="97">
        <v>22699</v>
      </c>
      <c r="C67" s="125">
        <v>35500</v>
      </c>
      <c r="D67" s="125">
        <v>35500</v>
      </c>
      <c r="E67" s="33"/>
    </row>
    <row r="68" spans="1:5" ht="15.75">
      <c r="A68" s="33" t="s">
        <v>46</v>
      </c>
      <c r="B68" s="97">
        <v>29001</v>
      </c>
      <c r="C68" s="125"/>
      <c r="D68" s="125"/>
      <c r="E68" s="33"/>
    </row>
    <row r="69" spans="1:5" ht="15.75">
      <c r="A69" s="33" t="s">
        <v>45</v>
      </c>
      <c r="B69" s="97">
        <v>29099</v>
      </c>
      <c r="C69" s="125">
        <v>10000</v>
      </c>
      <c r="D69" s="125">
        <v>10000</v>
      </c>
      <c r="E69" s="33"/>
    </row>
    <row r="70" spans="1:5" ht="15.75">
      <c r="A70" s="33" t="s">
        <v>17</v>
      </c>
      <c r="B70" s="97">
        <v>300</v>
      </c>
      <c r="C70" s="125">
        <f>C71+C72+C73+C74+C75+C76+C77+C78+C79+C80+C81+C82</f>
        <v>180000</v>
      </c>
      <c r="D70" s="125">
        <f>D71+D72+D73+D74+D75+D76+D77+D78+D79+D80+D81+D82</f>
        <v>180000</v>
      </c>
      <c r="E70" s="33"/>
    </row>
    <row r="71" spans="1:5" ht="15.75">
      <c r="A71" s="33" t="s">
        <v>47</v>
      </c>
      <c r="B71" s="97">
        <v>31001</v>
      </c>
      <c r="C71" s="125"/>
      <c r="D71" s="125"/>
      <c r="E71" s="33"/>
    </row>
    <row r="72" spans="1:5" ht="15.75">
      <c r="A72" s="33" t="s">
        <v>48</v>
      </c>
      <c r="B72" s="97">
        <v>31002</v>
      </c>
      <c r="C72" s="125"/>
      <c r="D72" s="125"/>
      <c r="E72" s="33"/>
    </row>
    <row r="73" spans="1:5" ht="15.75">
      <c r="A73" s="33" t="s">
        <v>49</v>
      </c>
      <c r="B73" s="97">
        <v>31003</v>
      </c>
      <c r="C73" s="125"/>
      <c r="D73" s="125"/>
      <c r="E73" s="33"/>
    </row>
    <row r="74" spans="1:5" ht="15.75">
      <c r="A74" s="33" t="s">
        <v>50</v>
      </c>
      <c r="B74" s="97">
        <v>31004</v>
      </c>
      <c r="C74" s="125"/>
      <c r="D74" s="125"/>
      <c r="E74" s="33"/>
    </row>
    <row r="75" spans="1:5" ht="15.75">
      <c r="A75" s="33" t="s">
        <v>51</v>
      </c>
      <c r="B75" s="97">
        <v>31005</v>
      </c>
      <c r="C75" s="125"/>
      <c r="D75" s="125"/>
      <c r="E75" s="33"/>
    </row>
    <row r="76" spans="1:5" ht="31.5">
      <c r="A76" s="33" t="s">
        <v>52</v>
      </c>
      <c r="B76" s="97">
        <v>31006</v>
      </c>
      <c r="C76" s="129"/>
      <c r="D76" s="129"/>
      <c r="E76" s="33"/>
    </row>
    <row r="77" spans="1:5" ht="15.75">
      <c r="A77" s="33" t="s">
        <v>53</v>
      </c>
      <c r="B77" s="97">
        <v>31099</v>
      </c>
      <c r="C77" s="129"/>
      <c r="D77" s="129"/>
      <c r="E77" s="33"/>
    </row>
    <row r="78" spans="1:5" ht="15.75">
      <c r="A78" s="33" t="s">
        <v>54</v>
      </c>
      <c r="B78" s="97">
        <v>34001</v>
      </c>
      <c r="C78" s="129"/>
      <c r="D78" s="129"/>
      <c r="E78" s="33"/>
    </row>
    <row r="79" spans="1:5" ht="15.75">
      <c r="A79" s="33" t="s">
        <v>55</v>
      </c>
      <c r="B79" s="97">
        <v>34002</v>
      </c>
      <c r="C79" s="129">
        <v>140000</v>
      </c>
      <c r="D79" s="129">
        <v>140000</v>
      </c>
      <c r="E79" s="33"/>
    </row>
    <row r="80" spans="1:5" ht="15.75">
      <c r="A80" s="33" t="s">
        <v>56</v>
      </c>
      <c r="B80" s="97">
        <v>34003</v>
      </c>
      <c r="C80" s="129"/>
      <c r="D80" s="129"/>
      <c r="E80" s="33"/>
    </row>
    <row r="81" spans="1:5" ht="15.75">
      <c r="A81" s="33" t="s">
        <v>57</v>
      </c>
      <c r="B81" s="97">
        <v>34004</v>
      </c>
      <c r="C81" s="129">
        <v>6500</v>
      </c>
      <c r="D81" s="129">
        <v>6500</v>
      </c>
      <c r="E81" s="33"/>
    </row>
    <row r="82" spans="1:5" ht="15.75">
      <c r="A82" s="33" t="s">
        <v>58</v>
      </c>
      <c r="B82" s="97">
        <v>34099</v>
      </c>
      <c r="C82" s="129">
        <v>33500</v>
      </c>
      <c r="D82" s="129">
        <v>33500</v>
      </c>
      <c r="E82" s="33"/>
    </row>
    <row r="83" spans="1:5" ht="31.5">
      <c r="A83" s="110" t="s">
        <v>70</v>
      </c>
      <c r="B83" s="143" t="s">
        <v>71</v>
      </c>
      <c r="C83" s="125"/>
      <c r="D83" s="115"/>
      <c r="E83" s="110"/>
    </row>
    <row r="84" spans="1:5" ht="15.75">
      <c r="A84" s="33" t="s">
        <v>1</v>
      </c>
      <c r="B84" s="145"/>
      <c r="C84" s="125"/>
      <c r="D84" s="110"/>
      <c r="E84" s="110"/>
    </row>
    <row r="85" spans="1:5" ht="15.75">
      <c r="A85" s="33" t="s">
        <v>14</v>
      </c>
      <c r="B85" s="97">
        <v>210</v>
      </c>
      <c r="C85" s="146"/>
      <c r="D85" s="115"/>
      <c r="E85" s="110"/>
    </row>
    <row r="86" spans="1:5" ht="15.75">
      <c r="A86" s="33" t="s">
        <v>61</v>
      </c>
      <c r="B86" s="97"/>
      <c r="C86" s="146"/>
      <c r="D86" s="110"/>
      <c r="E86" s="110"/>
    </row>
    <row r="87" spans="1:5" ht="15.75">
      <c r="A87" s="147" t="s">
        <v>25</v>
      </c>
      <c r="B87" s="148">
        <v>21101</v>
      </c>
      <c r="C87" s="146"/>
      <c r="D87" s="115"/>
      <c r="E87" s="110"/>
    </row>
    <row r="88" spans="1:5" ht="15.75">
      <c r="A88" s="33" t="s">
        <v>27</v>
      </c>
      <c r="B88" s="148">
        <v>21301</v>
      </c>
      <c r="C88" s="146"/>
      <c r="D88" s="115"/>
      <c r="E88" s="110"/>
    </row>
    <row r="89" spans="1:5" ht="31.5">
      <c r="A89" s="110" t="s">
        <v>72</v>
      </c>
      <c r="B89" s="143" t="s">
        <v>73</v>
      </c>
      <c r="C89" s="125"/>
      <c r="D89" s="115"/>
      <c r="E89" s="33"/>
    </row>
    <row r="90" spans="1:5" ht="15.75">
      <c r="A90" s="33" t="s">
        <v>1</v>
      </c>
      <c r="B90" s="145"/>
      <c r="C90" s="125"/>
      <c r="D90" s="115"/>
      <c r="E90" s="110"/>
    </row>
    <row r="91" spans="1:5" ht="15.75">
      <c r="A91" s="33" t="s">
        <v>14</v>
      </c>
      <c r="B91" s="97">
        <v>210</v>
      </c>
      <c r="C91" s="146"/>
      <c r="D91" s="115"/>
      <c r="E91" s="110"/>
    </row>
    <row r="92" spans="1:5" ht="15.75">
      <c r="A92" s="33" t="s">
        <v>61</v>
      </c>
      <c r="B92" s="97"/>
      <c r="C92" s="146"/>
      <c r="D92" s="110"/>
      <c r="E92" s="110"/>
    </row>
    <row r="93" spans="1:5" ht="15.75">
      <c r="A93" s="147" t="s">
        <v>25</v>
      </c>
      <c r="B93" s="148">
        <v>21101</v>
      </c>
      <c r="C93" s="146"/>
      <c r="D93" s="115"/>
      <c r="E93" s="110"/>
    </row>
    <row r="94" spans="1:5" ht="15.75">
      <c r="A94" s="33" t="s">
        <v>27</v>
      </c>
      <c r="B94" s="148">
        <v>21301</v>
      </c>
      <c r="C94" s="146"/>
      <c r="D94" s="115"/>
      <c r="E94" s="110"/>
    </row>
    <row r="95" spans="1:5" ht="81" customHeight="1" hidden="1">
      <c r="A95" s="110" t="s">
        <v>74</v>
      </c>
      <c r="B95" s="143" t="s">
        <v>75</v>
      </c>
      <c r="C95" s="125"/>
      <c r="D95" s="115"/>
      <c r="E95" s="33"/>
    </row>
    <row r="96" spans="1:5" ht="15.75" customHeight="1" hidden="1">
      <c r="A96" s="33" t="s">
        <v>1</v>
      </c>
      <c r="B96" s="145"/>
      <c r="C96" s="125"/>
      <c r="D96" s="110"/>
      <c r="E96" s="110"/>
    </row>
    <row r="97" spans="1:5" ht="26.25" customHeight="1" hidden="1">
      <c r="A97" s="33" t="s">
        <v>14</v>
      </c>
      <c r="B97" s="97">
        <v>210</v>
      </c>
      <c r="C97" s="146"/>
      <c r="D97" s="115"/>
      <c r="E97" s="110"/>
    </row>
    <row r="98" spans="1:5" ht="15.75" customHeight="1" hidden="1">
      <c r="A98" s="33" t="s">
        <v>61</v>
      </c>
      <c r="B98" s="97"/>
      <c r="C98" s="146"/>
      <c r="D98" s="110"/>
      <c r="E98" s="110"/>
    </row>
    <row r="99" spans="1:5" ht="25.5" customHeight="1" hidden="1">
      <c r="A99" s="147" t="s">
        <v>25</v>
      </c>
      <c r="B99" s="148">
        <v>21101</v>
      </c>
      <c r="C99" s="146"/>
      <c r="D99" s="110"/>
      <c r="E99" s="110"/>
    </row>
    <row r="100" spans="1:5" ht="15.75">
      <c r="A100" s="33" t="s">
        <v>27</v>
      </c>
      <c r="B100" s="148">
        <v>21301</v>
      </c>
      <c r="C100" s="146"/>
      <c r="D100" s="110"/>
      <c r="E100" s="110"/>
    </row>
    <row r="101" spans="1:5" ht="67.5" customHeight="1" hidden="1">
      <c r="A101" s="110" t="s">
        <v>76</v>
      </c>
      <c r="B101" s="143" t="s">
        <v>77</v>
      </c>
      <c r="C101" s="125"/>
      <c r="D101" s="115"/>
      <c r="E101" s="33"/>
    </row>
    <row r="102" spans="1:5" ht="15.75" customHeight="1" hidden="1">
      <c r="A102" s="33" t="s">
        <v>1</v>
      </c>
      <c r="B102" s="145"/>
      <c r="C102" s="125"/>
      <c r="D102" s="110"/>
      <c r="E102" s="110"/>
    </row>
    <row r="103" spans="1:5" ht="26.25" customHeight="1" hidden="1">
      <c r="A103" s="33" t="s">
        <v>14</v>
      </c>
      <c r="B103" s="97">
        <v>210</v>
      </c>
      <c r="C103" s="146"/>
      <c r="D103" s="115"/>
      <c r="E103" s="110"/>
    </row>
    <row r="104" spans="1:5" ht="15.75" customHeight="1" hidden="1">
      <c r="A104" s="33" t="s">
        <v>61</v>
      </c>
      <c r="B104" s="97"/>
      <c r="C104" s="146"/>
      <c r="D104" s="110"/>
      <c r="E104" s="110"/>
    </row>
    <row r="105" spans="1:5" ht="25.5" customHeight="1" hidden="1">
      <c r="A105" s="147" t="s">
        <v>25</v>
      </c>
      <c r="B105" s="148">
        <v>21101</v>
      </c>
      <c r="C105" s="146"/>
      <c r="D105" s="110"/>
      <c r="E105" s="110"/>
    </row>
    <row r="106" spans="1:5" ht="15.75">
      <c r="A106" s="33" t="s">
        <v>27</v>
      </c>
      <c r="B106" s="148">
        <v>21301</v>
      </c>
      <c r="C106" s="146"/>
      <c r="D106" s="110"/>
      <c r="E106" s="110"/>
    </row>
    <row r="107" spans="1:5" ht="15.75" customHeight="1" hidden="1">
      <c r="A107" s="33" t="s">
        <v>17</v>
      </c>
      <c r="B107" s="97">
        <v>300</v>
      </c>
      <c r="C107" s="125"/>
      <c r="D107" s="115"/>
      <c r="E107" s="33"/>
    </row>
    <row r="108" spans="1:5" ht="26.25" customHeight="1" hidden="1">
      <c r="A108" s="33" t="s">
        <v>58</v>
      </c>
      <c r="B108" s="97">
        <v>34099</v>
      </c>
      <c r="C108" s="125"/>
      <c r="D108" s="110"/>
      <c r="E108" s="33"/>
    </row>
    <row r="109" spans="1:5" ht="15.75" customHeight="1" hidden="1">
      <c r="A109" s="114" t="s">
        <v>9</v>
      </c>
      <c r="B109" s="97" t="s">
        <v>231</v>
      </c>
      <c r="C109" s="125"/>
      <c r="D109" s="115"/>
      <c r="E109" s="33"/>
    </row>
    <row r="110" spans="1:7" ht="15.75" customHeight="1" hidden="1">
      <c r="A110" s="114" t="s">
        <v>1</v>
      </c>
      <c r="B110" s="97"/>
      <c r="C110" s="125"/>
      <c r="D110" s="115"/>
      <c r="E110" s="33"/>
      <c r="F110" s="91"/>
      <c r="G110" s="91"/>
    </row>
    <row r="111" spans="1:5" ht="40.5" customHeight="1" hidden="1">
      <c r="A111" s="110" t="s">
        <v>232</v>
      </c>
      <c r="B111" s="143" t="s">
        <v>233</v>
      </c>
      <c r="C111" s="125"/>
      <c r="D111" s="115"/>
      <c r="E111" s="33"/>
    </row>
    <row r="112" spans="1:5" ht="15.75">
      <c r="A112" s="33" t="s">
        <v>1</v>
      </c>
      <c r="B112" s="97"/>
      <c r="C112" s="125"/>
      <c r="D112" s="110"/>
      <c r="E112" s="33"/>
    </row>
    <row r="113" spans="1:5" ht="15.75" customHeight="1" hidden="1">
      <c r="A113" s="33" t="s">
        <v>46</v>
      </c>
      <c r="B113" s="97">
        <v>29001</v>
      </c>
      <c r="C113" s="125"/>
      <c r="D113" s="115"/>
      <c r="E113" s="33"/>
    </row>
    <row r="114" spans="1:5" ht="40.5" customHeight="1" hidden="1">
      <c r="A114" s="110" t="s">
        <v>234</v>
      </c>
      <c r="B114" s="143" t="s">
        <v>228</v>
      </c>
      <c r="C114" s="125"/>
      <c r="D114" s="125"/>
      <c r="E114" s="33"/>
    </row>
    <row r="115" spans="1:5" ht="26.25" customHeight="1" hidden="1">
      <c r="A115" s="33" t="s">
        <v>38</v>
      </c>
      <c r="B115" s="97">
        <v>22515</v>
      </c>
      <c r="C115" s="125"/>
      <c r="D115" s="115"/>
      <c r="E115" s="33"/>
    </row>
    <row r="116" spans="1:5" ht="15.75" customHeight="1" hidden="1">
      <c r="A116" s="33" t="s">
        <v>1</v>
      </c>
      <c r="B116" s="97"/>
      <c r="C116" s="125"/>
      <c r="D116" s="115"/>
      <c r="E116" s="33"/>
    </row>
    <row r="117" spans="1:5" ht="15.75" customHeight="1" hidden="1">
      <c r="A117" s="33" t="s">
        <v>50</v>
      </c>
      <c r="B117" s="97">
        <v>31004</v>
      </c>
      <c r="C117" s="125"/>
      <c r="D117" s="115"/>
      <c r="E117" s="33"/>
    </row>
    <row r="118" spans="1:5" ht="40.5" customHeight="1" hidden="1">
      <c r="A118" s="110" t="s">
        <v>235</v>
      </c>
      <c r="B118" s="143" t="s">
        <v>229</v>
      </c>
      <c r="C118" s="125"/>
      <c r="D118" s="115"/>
      <c r="E118" s="33"/>
    </row>
    <row r="119" spans="1:5" ht="15.75" customHeight="1" hidden="1">
      <c r="A119" s="33" t="s">
        <v>1</v>
      </c>
      <c r="B119" s="97"/>
      <c r="C119" s="125"/>
      <c r="D119" s="115"/>
      <c r="E119" s="33"/>
    </row>
    <row r="120" spans="1:5" ht="31.5">
      <c r="A120" s="33" t="s">
        <v>36</v>
      </c>
      <c r="B120" s="97">
        <v>22505</v>
      </c>
      <c r="C120" s="125"/>
      <c r="D120" s="115"/>
      <c r="E120" s="33"/>
    </row>
    <row r="121" spans="1:5" ht="31.5">
      <c r="A121" s="33" t="s">
        <v>40</v>
      </c>
      <c r="B121" s="97">
        <v>22601</v>
      </c>
      <c r="C121" s="125"/>
      <c r="D121" s="115"/>
      <c r="E121" s="33"/>
    </row>
    <row r="122" spans="1:5" ht="15.75">
      <c r="A122" s="33" t="s">
        <v>53</v>
      </c>
      <c r="B122" s="97">
        <v>31099</v>
      </c>
      <c r="C122" s="125"/>
      <c r="D122" s="115"/>
      <c r="E122" s="33"/>
    </row>
    <row r="123" spans="1:5" ht="15.75">
      <c r="A123" s="33" t="s">
        <v>57</v>
      </c>
      <c r="B123" s="97">
        <v>34004</v>
      </c>
      <c r="C123" s="125"/>
      <c r="D123" s="115"/>
      <c r="E123" s="33"/>
    </row>
    <row r="124" spans="1:5" ht="15.75">
      <c r="A124" s="33" t="s">
        <v>58</v>
      </c>
      <c r="B124" s="97">
        <v>34099</v>
      </c>
      <c r="C124" s="125"/>
      <c r="D124" s="115"/>
      <c r="E124" s="33"/>
    </row>
    <row r="125" spans="1:7" ht="31.5">
      <c r="A125" s="33" t="s">
        <v>53</v>
      </c>
      <c r="B125" s="143" t="s">
        <v>236</v>
      </c>
      <c r="C125" s="125"/>
      <c r="D125" s="115"/>
      <c r="E125" s="33"/>
      <c r="G125" s="81"/>
    </row>
    <row r="126" spans="1:5" ht="26.25" customHeight="1" hidden="1">
      <c r="A126" s="33" t="s">
        <v>58</v>
      </c>
      <c r="B126" s="97">
        <v>31099</v>
      </c>
      <c r="C126" s="125"/>
      <c r="D126" s="115"/>
      <c r="E126" s="33"/>
    </row>
    <row r="127" spans="1:5" ht="15.75">
      <c r="A127" s="33" t="s">
        <v>1</v>
      </c>
      <c r="B127" s="97">
        <v>34099</v>
      </c>
      <c r="C127" s="125"/>
      <c r="D127" s="115"/>
      <c r="E127" s="33"/>
    </row>
    <row r="128" spans="1:5" ht="31.5">
      <c r="A128" s="33" t="s">
        <v>238</v>
      </c>
      <c r="B128" s="143" t="s">
        <v>237</v>
      </c>
      <c r="C128" s="125"/>
      <c r="D128" s="115"/>
      <c r="E128" s="33"/>
    </row>
    <row r="129" spans="1:5" ht="15.75">
      <c r="A129" s="110" t="s">
        <v>8</v>
      </c>
      <c r="B129" s="97"/>
      <c r="C129" s="125"/>
      <c r="D129" s="115"/>
      <c r="E129" s="33"/>
    </row>
    <row r="130" spans="1:5" ht="54" customHeight="1" hidden="1">
      <c r="A130" s="110" t="s">
        <v>68</v>
      </c>
      <c r="B130" s="97">
        <v>22699</v>
      </c>
      <c r="C130" s="125"/>
      <c r="D130" s="115"/>
      <c r="E130" s="33"/>
    </row>
    <row r="131" spans="1:5" ht="15.75" customHeight="1" hidden="1">
      <c r="A131" s="33" t="s">
        <v>1</v>
      </c>
      <c r="B131" s="97" t="s">
        <v>6</v>
      </c>
      <c r="C131" s="125"/>
      <c r="D131" s="110"/>
      <c r="E131" s="33"/>
    </row>
    <row r="132" spans="1:5" ht="26.25" customHeight="1" hidden="1">
      <c r="A132" s="33" t="s">
        <v>14</v>
      </c>
      <c r="B132" s="143" t="s">
        <v>69</v>
      </c>
      <c r="C132" s="125"/>
      <c r="D132" s="110"/>
      <c r="E132" s="110"/>
    </row>
    <row r="133" spans="1:5" ht="15.75" customHeight="1" hidden="1">
      <c r="A133" s="33" t="s">
        <v>61</v>
      </c>
      <c r="B133" s="145"/>
      <c r="C133" s="112"/>
      <c r="D133" s="110"/>
      <c r="E133" s="110"/>
    </row>
    <row r="134" spans="1:5" ht="25.5" customHeight="1" hidden="1">
      <c r="A134" s="147" t="s">
        <v>25</v>
      </c>
      <c r="B134" s="97">
        <v>210</v>
      </c>
      <c r="C134" s="152"/>
      <c r="D134" s="110"/>
      <c r="E134" s="110"/>
    </row>
    <row r="135" spans="1:5" ht="15.75" customHeight="1" hidden="1">
      <c r="A135" s="33" t="s">
        <v>27</v>
      </c>
      <c r="B135" s="97"/>
      <c r="C135" s="152"/>
      <c r="D135" s="110"/>
      <c r="E135" s="110"/>
    </row>
    <row r="136" spans="1:5" ht="15.75">
      <c r="A136" s="149" t="s">
        <v>29</v>
      </c>
      <c r="B136" s="148">
        <v>21201</v>
      </c>
      <c r="C136" s="152"/>
      <c r="D136" s="110"/>
      <c r="E136" s="110"/>
    </row>
    <row r="137" spans="1:5" ht="15.75" customHeight="1" hidden="1">
      <c r="A137" s="33" t="s">
        <v>59</v>
      </c>
      <c r="B137" s="148">
        <v>21301</v>
      </c>
      <c r="C137" s="152"/>
      <c r="D137" s="110"/>
      <c r="E137" s="110"/>
    </row>
    <row r="138" spans="1:5" ht="26.25" customHeight="1" hidden="1">
      <c r="A138" s="149" t="s">
        <v>60</v>
      </c>
      <c r="B138" s="150">
        <v>21201</v>
      </c>
      <c r="C138" s="112"/>
      <c r="D138" s="110"/>
      <c r="E138" s="33"/>
    </row>
    <row r="139" spans="1:5" ht="15.75">
      <c r="A139" s="33" t="s">
        <v>26</v>
      </c>
      <c r="B139" s="97">
        <v>21291</v>
      </c>
      <c r="C139" s="112"/>
      <c r="D139" s="110"/>
      <c r="E139" s="33"/>
    </row>
    <row r="140" spans="1:5" ht="15.75" customHeight="1" hidden="1">
      <c r="A140" s="33" t="s">
        <v>15</v>
      </c>
      <c r="B140" s="97">
        <v>21293</v>
      </c>
      <c r="C140" s="112"/>
      <c r="D140" s="110"/>
      <c r="E140" s="33"/>
    </row>
    <row r="141" spans="1:5" ht="15.75" customHeight="1" hidden="1">
      <c r="A141" s="33" t="s">
        <v>61</v>
      </c>
      <c r="B141" s="97"/>
      <c r="C141" s="112"/>
      <c r="D141" s="110"/>
      <c r="E141" s="33"/>
    </row>
    <row r="142" spans="1:5" ht="15.75">
      <c r="A142" s="33" t="s">
        <v>28</v>
      </c>
      <c r="B142" s="97">
        <v>22100</v>
      </c>
      <c r="C142" s="112"/>
      <c r="D142" s="110"/>
      <c r="E142" s="33"/>
    </row>
    <row r="143" spans="1:5" ht="15.75">
      <c r="A143" s="33" t="s">
        <v>29</v>
      </c>
      <c r="B143" s="97">
        <v>22201</v>
      </c>
      <c r="C143" s="112"/>
      <c r="D143" s="110"/>
      <c r="E143" s="33"/>
    </row>
    <row r="144" spans="1:5" ht="15.75">
      <c r="A144" s="33" t="s">
        <v>30</v>
      </c>
      <c r="B144" s="97">
        <v>22299</v>
      </c>
      <c r="C144" s="112"/>
      <c r="D144" s="110"/>
      <c r="E144" s="33"/>
    </row>
    <row r="145" spans="1:5" ht="15.75">
      <c r="A145" s="33" t="s">
        <v>31</v>
      </c>
      <c r="B145" s="97">
        <v>223</v>
      </c>
      <c r="C145" s="112"/>
      <c r="D145" s="110"/>
      <c r="E145" s="33"/>
    </row>
    <row r="146" spans="1:5" ht="15.75">
      <c r="A146" s="33" t="s">
        <v>255</v>
      </c>
      <c r="B146" s="97">
        <v>22311</v>
      </c>
      <c r="C146" s="112"/>
      <c r="D146" s="110"/>
      <c r="E146" s="33"/>
    </row>
    <row r="147" spans="1:5" ht="15.75">
      <c r="A147" s="33" t="s">
        <v>256</v>
      </c>
      <c r="B147" s="97">
        <v>22332</v>
      </c>
      <c r="C147" s="112"/>
      <c r="D147" s="110"/>
      <c r="E147" s="33"/>
    </row>
    <row r="148" spans="1:5" ht="15.75">
      <c r="A148" s="33" t="s">
        <v>257</v>
      </c>
      <c r="B148" s="97">
        <v>22314</v>
      </c>
      <c r="C148" s="112"/>
      <c r="D148" s="110"/>
      <c r="E148" s="33"/>
    </row>
    <row r="149" spans="1:5" ht="15.75">
      <c r="A149" s="33" t="s">
        <v>16</v>
      </c>
      <c r="B149" s="97">
        <v>22400</v>
      </c>
      <c r="C149" s="112"/>
      <c r="D149" s="110"/>
      <c r="E149" s="33"/>
    </row>
    <row r="150" spans="1:5" ht="15.75">
      <c r="A150" s="33" t="s">
        <v>32</v>
      </c>
      <c r="B150" s="97">
        <v>22501</v>
      </c>
      <c r="C150" s="112"/>
      <c r="D150" s="110"/>
      <c r="E150" s="33"/>
    </row>
    <row r="151" spans="1:5" ht="31.5">
      <c r="A151" s="33" t="s">
        <v>33</v>
      </c>
      <c r="B151" s="97">
        <v>22502</v>
      </c>
      <c r="C151" s="112"/>
      <c r="D151" s="110"/>
      <c r="E151" s="33"/>
    </row>
    <row r="152" spans="1:5" ht="47.25">
      <c r="A152" s="33" t="s">
        <v>34</v>
      </c>
      <c r="B152" s="97">
        <v>22503</v>
      </c>
      <c r="C152" s="112"/>
      <c r="D152" s="110"/>
      <c r="E152" s="33"/>
    </row>
    <row r="153" spans="1:5" ht="47.25">
      <c r="A153" s="33" t="s">
        <v>35</v>
      </c>
      <c r="B153" s="97">
        <v>22504</v>
      </c>
      <c r="C153" s="112"/>
      <c r="D153" s="110"/>
      <c r="E153" s="33"/>
    </row>
    <row r="154" spans="1:5" ht="31.5">
      <c r="A154" s="33" t="s">
        <v>36</v>
      </c>
      <c r="B154" s="97">
        <v>22505</v>
      </c>
      <c r="C154" s="112"/>
      <c r="D154" s="110"/>
      <c r="E154" s="33"/>
    </row>
    <row r="155" spans="1:5" ht="31.5">
      <c r="A155" s="33" t="s">
        <v>37</v>
      </c>
      <c r="B155" s="97">
        <v>22512</v>
      </c>
      <c r="C155" s="112"/>
      <c r="D155" s="110"/>
      <c r="E155" s="33"/>
    </row>
    <row r="156" spans="1:5" ht="31.5">
      <c r="A156" s="33" t="s">
        <v>38</v>
      </c>
      <c r="B156" s="97">
        <v>22515</v>
      </c>
      <c r="C156" s="112"/>
      <c r="D156" s="110"/>
      <c r="E156" s="33"/>
    </row>
    <row r="157" spans="1:5" ht="15.75">
      <c r="A157" s="33" t="s">
        <v>39</v>
      </c>
      <c r="B157" s="97">
        <v>22599</v>
      </c>
      <c r="C157" s="112"/>
      <c r="D157" s="110"/>
      <c r="E157" s="33"/>
    </row>
    <row r="158" spans="1:5" ht="31.5">
      <c r="A158" s="33" t="s">
        <v>40</v>
      </c>
      <c r="B158" s="97">
        <v>22601</v>
      </c>
      <c r="C158" s="112"/>
      <c r="D158" s="110"/>
      <c r="E158" s="33"/>
    </row>
    <row r="159" spans="1:5" ht="15.75">
      <c r="A159" s="33" t="s">
        <v>41</v>
      </c>
      <c r="B159" s="97">
        <v>22602</v>
      </c>
      <c r="C159" s="112"/>
      <c r="D159" s="110"/>
      <c r="E159" s="33"/>
    </row>
    <row r="160" spans="1:5" ht="15.75">
      <c r="A160" s="33" t="s">
        <v>42</v>
      </c>
      <c r="B160" s="97">
        <v>22603</v>
      </c>
      <c r="C160" s="112"/>
      <c r="D160" s="110"/>
      <c r="E160" s="33"/>
    </row>
    <row r="161" spans="1:5" ht="15.75">
      <c r="A161" s="33" t="s">
        <v>29</v>
      </c>
      <c r="B161" s="97">
        <v>22604</v>
      </c>
      <c r="C161" s="112"/>
      <c r="D161" s="110"/>
      <c r="E161" s="33"/>
    </row>
    <row r="162" spans="1:5" ht="15.75">
      <c r="A162" s="33" t="s">
        <v>43</v>
      </c>
      <c r="B162" s="97">
        <v>22605</v>
      </c>
      <c r="C162" s="112"/>
      <c r="D162" s="110"/>
      <c r="E162" s="33"/>
    </row>
    <row r="163" spans="1:5" ht="15.75">
      <c r="A163" s="33" t="s">
        <v>44</v>
      </c>
      <c r="B163" s="97">
        <v>22699</v>
      </c>
      <c r="C163" s="112"/>
      <c r="D163" s="110"/>
      <c r="E163" s="33"/>
    </row>
    <row r="164" spans="1:5" ht="15.75">
      <c r="A164" s="33" t="s">
        <v>46</v>
      </c>
      <c r="B164" s="97">
        <v>29001</v>
      </c>
      <c r="C164" s="112"/>
      <c r="D164" s="110"/>
      <c r="E164" s="33"/>
    </row>
    <row r="165" spans="1:5" ht="15.75">
      <c r="A165" s="33" t="s">
        <v>45</v>
      </c>
      <c r="B165" s="97">
        <v>29099</v>
      </c>
      <c r="C165" s="112"/>
      <c r="D165" s="110"/>
      <c r="E165" s="33"/>
    </row>
    <row r="166" spans="1:5" ht="15.75">
      <c r="A166" s="33" t="s">
        <v>17</v>
      </c>
      <c r="B166" s="97">
        <v>300</v>
      </c>
      <c r="C166" s="112"/>
      <c r="D166" s="110"/>
      <c r="E166" s="33"/>
    </row>
    <row r="167" spans="1:5" ht="15.75">
      <c r="A167" s="33" t="s">
        <v>47</v>
      </c>
      <c r="B167" s="97">
        <v>31001</v>
      </c>
      <c r="C167" s="112"/>
      <c r="D167" s="110"/>
      <c r="E167" s="33"/>
    </row>
    <row r="168" spans="1:5" ht="15.75">
      <c r="A168" s="33" t="s">
        <v>48</v>
      </c>
      <c r="B168" s="97">
        <v>31002</v>
      </c>
      <c r="C168" s="112"/>
      <c r="D168" s="110"/>
      <c r="E168" s="33"/>
    </row>
    <row r="169" spans="1:5" ht="15.75">
      <c r="A169" s="33" t="s">
        <v>49</v>
      </c>
      <c r="B169" s="97">
        <v>31003</v>
      </c>
      <c r="C169" s="112"/>
      <c r="D169" s="110"/>
      <c r="E169" s="33"/>
    </row>
    <row r="170" spans="1:5" ht="15.75">
      <c r="A170" s="33" t="s">
        <v>50</v>
      </c>
      <c r="B170" s="97">
        <v>31004</v>
      </c>
      <c r="C170" s="112"/>
      <c r="D170" s="110"/>
      <c r="E170" s="33"/>
    </row>
    <row r="171" spans="1:5" ht="15.75">
      <c r="A171" s="33" t="s">
        <v>51</v>
      </c>
      <c r="B171" s="97">
        <v>31005</v>
      </c>
      <c r="C171" s="112"/>
      <c r="D171" s="110"/>
      <c r="E171" s="33"/>
    </row>
    <row r="172" spans="1:5" ht="31.5">
      <c r="A172" s="33" t="s">
        <v>52</v>
      </c>
      <c r="B172" s="97">
        <v>31006</v>
      </c>
      <c r="C172" s="112"/>
      <c r="D172" s="110"/>
      <c r="E172" s="33"/>
    </row>
    <row r="173" spans="1:5" ht="15.75">
      <c r="A173" s="33" t="s">
        <v>53</v>
      </c>
      <c r="B173" s="97">
        <v>31099</v>
      </c>
      <c r="C173" s="112"/>
      <c r="D173" s="110"/>
      <c r="E173" s="33"/>
    </row>
    <row r="174" spans="1:5" ht="15.75">
      <c r="A174" s="33" t="s">
        <v>54</v>
      </c>
      <c r="B174" s="97">
        <v>34001</v>
      </c>
      <c r="C174" s="112"/>
      <c r="D174" s="110"/>
      <c r="E174" s="33"/>
    </row>
    <row r="175" spans="1:5" ht="15.75">
      <c r="A175" s="33" t="s">
        <v>55</v>
      </c>
      <c r="B175" s="97">
        <v>34002</v>
      </c>
      <c r="C175" s="112"/>
      <c r="D175" s="110"/>
      <c r="E175" s="33"/>
    </row>
    <row r="176" spans="1:5" ht="15.75">
      <c r="A176" s="33" t="s">
        <v>56</v>
      </c>
      <c r="B176" s="97">
        <v>34003</v>
      </c>
      <c r="C176" s="112"/>
      <c r="D176" s="110"/>
      <c r="E176" s="33"/>
    </row>
    <row r="177" spans="1:5" ht="15.75">
      <c r="A177" s="33" t="s">
        <v>57</v>
      </c>
      <c r="B177" s="97">
        <v>34004</v>
      </c>
      <c r="C177" s="112"/>
      <c r="D177" s="110"/>
      <c r="E177" s="33"/>
    </row>
    <row r="178" spans="1:5" ht="15.75">
      <c r="A178" s="33" t="s">
        <v>58</v>
      </c>
      <c r="B178" s="97">
        <v>34099</v>
      </c>
      <c r="C178" s="112"/>
      <c r="D178" s="110"/>
      <c r="E178" s="33"/>
    </row>
    <row r="179" spans="1:5" ht="31.5">
      <c r="A179" s="110" t="s">
        <v>70</v>
      </c>
      <c r="B179" s="97"/>
      <c r="C179" s="112"/>
      <c r="D179" s="110"/>
      <c r="E179" s="33"/>
    </row>
    <row r="180" spans="1:5" ht="15.75">
      <c r="A180" s="33" t="s">
        <v>1</v>
      </c>
      <c r="B180" s="97"/>
      <c r="C180" s="112"/>
      <c r="D180" s="110"/>
      <c r="E180" s="33"/>
    </row>
    <row r="181" spans="1:5" ht="15.75">
      <c r="A181" s="33" t="s">
        <v>14</v>
      </c>
      <c r="B181" s="97">
        <v>210</v>
      </c>
      <c r="C181" s="112"/>
      <c r="D181" s="110"/>
      <c r="E181" s="33"/>
    </row>
    <row r="182" spans="1:5" ht="15.75">
      <c r="A182" s="33" t="s">
        <v>61</v>
      </c>
      <c r="B182" s="97"/>
      <c r="C182" s="112"/>
      <c r="D182" s="110"/>
      <c r="E182" s="33"/>
    </row>
    <row r="183" spans="1:5" ht="15.75">
      <c r="A183" s="147" t="s">
        <v>25</v>
      </c>
      <c r="B183" s="97">
        <v>21101</v>
      </c>
      <c r="C183" s="112"/>
      <c r="D183" s="110"/>
      <c r="E183" s="33"/>
    </row>
    <row r="184" spans="1:5" ht="15.75">
      <c r="A184" s="33" t="s">
        <v>27</v>
      </c>
      <c r="B184" s="97">
        <v>21301</v>
      </c>
      <c r="C184" s="112"/>
      <c r="D184" s="110"/>
      <c r="E184" s="33"/>
    </row>
    <row r="185" spans="1:5" ht="31.5">
      <c r="A185" s="110" t="s">
        <v>72</v>
      </c>
      <c r="B185" s="97"/>
      <c r="C185" s="112"/>
      <c r="D185" s="110"/>
      <c r="E185" s="33"/>
    </row>
    <row r="186" spans="1:5" ht="15.75">
      <c r="A186" s="33" t="s">
        <v>1</v>
      </c>
      <c r="B186" s="97"/>
      <c r="C186" s="112"/>
      <c r="D186" s="110"/>
      <c r="E186" s="33"/>
    </row>
    <row r="187" spans="1:5" ht="15.75">
      <c r="A187" s="33" t="s">
        <v>14</v>
      </c>
      <c r="B187" s="97">
        <v>210</v>
      </c>
      <c r="C187" s="112"/>
      <c r="D187" s="110"/>
      <c r="E187" s="33"/>
    </row>
    <row r="188" spans="1:5" ht="15.75">
      <c r="A188" s="33" t="s">
        <v>61</v>
      </c>
      <c r="B188" s="97">
        <v>21101</v>
      </c>
      <c r="C188" s="112"/>
      <c r="D188" s="110"/>
      <c r="E188" s="33"/>
    </row>
    <row r="189" spans="1:5" ht="15.75">
      <c r="A189" s="147" t="s">
        <v>25</v>
      </c>
      <c r="B189" s="143">
        <v>21301</v>
      </c>
      <c r="C189" s="112"/>
      <c r="D189" s="110"/>
      <c r="E189" s="110"/>
    </row>
    <row r="190" spans="1:5" ht="15.75">
      <c r="A190" s="33" t="s">
        <v>27</v>
      </c>
      <c r="B190" s="145"/>
      <c r="C190" s="112"/>
      <c r="D190" s="110"/>
      <c r="E190" s="110"/>
    </row>
    <row r="191" spans="1:5" ht="15.75">
      <c r="A191" s="110" t="s">
        <v>9</v>
      </c>
      <c r="B191" s="97"/>
      <c r="C191" s="152"/>
      <c r="D191" s="110"/>
      <c r="E191" s="110"/>
    </row>
    <row r="192" spans="1:5" ht="15.75">
      <c r="A192" s="33" t="s">
        <v>222</v>
      </c>
      <c r="B192" s="148">
        <v>22699</v>
      </c>
      <c r="C192" s="152"/>
      <c r="D192" s="110"/>
      <c r="E192" s="110"/>
    </row>
    <row r="193" spans="1:5" ht="15.75">
      <c r="A193" s="33" t="s">
        <v>226</v>
      </c>
      <c r="B193" s="145">
        <v>22601</v>
      </c>
      <c r="C193" s="112"/>
      <c r="D193" s="110"/>
      <c r="E193" s="110"/>
    </row>
    <row r="194" spans="1:5" ht="15.75">
      <c r="A194" s="33" t="s">
        <v>227</v>
      </c>
      <c r="B194" s="97">
        <v>31004</v>
      </c>
      <c r="C194" s="152"/>
      <c r="D194" s="110"/>
      <c r="E194" s="110"/>
    </row>
    <row r="195" spans="1:5" ht="15.75">
      <c r="A195" s="110" t="s">
        <v>11</v>
      </c>
      <c r="B195" s="148">
        <v>21101</v>
      </c>
      <c r="C195" s="152">
        <f>C197+C205+C226</f>
        <v>964700</v>
      </c>
      <c r="D195" s="152">
        <f>D197+D205+D226</f>
        <v>964700</v>
      </c>
      <c r="E195" s="110"/>
    </row>
    <row r="196" spans="1:5" ht="15.75">
      <c r="A196" s="33" t="s">
        <v>1</v>
      </c>
      <c r="B196" s="148"/>
      <c r="C196" s="152"/>
      <c r="D196" s="110"/>
      <c r="E196" s="110"/>
    </row>
    <row r="197" spans="1:5" ht="15.75">
      <c r="A197" s="33" t="s">
        <v>14</v>
      </c>
      <c r="B197" s="97">
        <v>210</v>
      </c>
      <c r="C197" s="112">
        <f>C199+C200+C201+C202+C203</f>
        <v>0</v>
      </c>
      <c r="D197" s="112">
        <f>D199+D200+D201+D202+D203</f>
        <v>0</v>
      </c>
      <c r="E197" s="33"/>
    </row>
    <row r="198" spans="1:5" ht="15.75">
      <c r="A198" s="33" t="s">
        <v>61</v>
      </c>
      <c r="B198" s="97"/>
      <c r="C198" s="112"/>
      <c r="D198" s="110"/>
      <c r="E198" s="33"/>
    </row>
    <row r="199" spans="1:5" ht="15.75">
      <c r="A199" s="147" t="s">
        <v>25</v>
      </c>
      <c r="B199" s="97">
        <v>21101</v>
      </c>
      <c r="C199" s="112"/>
      <c r="D199" s="110"/>
      <c r="E199" s="33"/>
    </row>
    <row r="200" spans="1:5" ht="15.75">
      <c r="A200" s="33" t="s">
        <v>27</v>
      </c>
      <c r="B200" s="143">
        <v>21301</v>
      </c>
      <c r="C200" s="125"/>
      <c r="D200" s="110"/>
      <c r="E200" s="33"/>
    </row>
    <row r="201" spans="1:5" ht="15.75">
      <c r="A201" s="149" t="s">
        <v>29</v>
      </c>
      <c r="B201" s="97">
        <v>21201</v>
      </c>
      <c r="C201" s="112"/>
      <c r="D201" s="110"/>
      <c r="E201" s="33"/>
    </row>
    <row r="202" spans="1:5" ht="15.75">
      <c r="A202" s="33" t="s">
        <v>59</v>
      </c>
      <c r="B202" s="97">
        <v>21291</v>
      </c>
      <c r="C202" s="112"/>
      <c r="D202" s="110"/>
      <c r="E202" s="33"/>
    </row>
    <row r="203" spans="1:5" ht="15.75">
      <c r="A203" s="149" t="s">
        <v>60</v>
      </c>
      <c r="B203" s="97">
        <v>21293</v>
      </c>
      <c r="C203" s="112"/>
      <c r="D203" s="110"/>
      <c r="E203" s="33"/>
    </row>
    <row r="204" spans="1:5" ht="15.75">
      <c r="A204" s="33" t="s">
        <v>26</v>
      </c>
      <c r="B204" s="97"/>
      <c r="C204" s="112"/>
      <c r="D204" s="110"/>
      <c r="E204" s="33"/>
    </row>
    <row r="205" spans="1:5" ht="15.75">
      <c r="A205" s="33" t="s">
        <v>15</v>
      </c>
      <c r="B205" s="153" t="s">
        <v>260</v>
      </c>
      <c r="C205" s="112">
        <f>SUM(C207:C223)</f>
        <v>53000</v>
      </c>
      <c r="D205" s="112">
        <f>SUM(D207:D223)</f>
        <v>53000</v>
      </c>
      <c r="E205" s="33"/>
    </row>
    <row r="206" spans="1:5" ht="15.75">
      <c r="A206" s="33" t="s">
        <v>61</v>
      </c>
      <c r="B206" s="97"/>
      <c r="C206" s="112"/>
      <c r="D206" s="110"/>
      <c r="E206" s="33"/>
    </row>
    <row r="207" spans="1:5" ht="15.75">
      <c r="A207" s="33" t="s">
        <v>28</v>
      </c>
      <c r="B207" s="97">
        <v>22100</v>
      </c>
      <c r="C207" s="112">
        <v>12000</v>
      </c>
      <c r="D207" s="167">
        <f>C207</f>
        <v>12000</v>
      </c>
      <c r="E207" s="33"/>
    </row>
    <row r="208" spans="1:5" ht="15.75">
      <c r="A208" s="33" t="s">
        <v>29</v>
      </c>
      <c r="B208" s="145">
        <v>22201</v>
      </c>
      <c r="C208" s="112"/>
      <c r="D208" s="110"/>
      <c r="E208" s="110"/>
    </row>
    <row r="209" spans="1:5" ht="15.75">
      <c r="A209" s="33" t="s">
        <v>30</v>
      </c>
      <c r="B209" s="97">
        <v>22299</v>
      </c>
      <c r="C209" s="152"/>
      <c r="D209" s="110"/>
      <c r="E209" s="110"/>
    </row>
    <row r="210" spans="1:5" ht="15.75">
      <c r="A210" s="33" t="s">
        <v>32</v>
      </c>
      <c r="B210" s="97">
        <v>22501</v>
      </c>
      <c r="C210" s="152">
        <v>11000</v>
      </c>
      <c r="D210" s="167">
        <f>C210</f>
        <v>11000</v>
      </c>
      <c r="E210" s="110"/>
    </row>
    <row r="211" spans="1:5" ht="31.5">
      <c r="A211" s="33" t="s">
        <v>33</v>
      </c>
      <c r="B211" s="148">
        <v>22502</v>
      </c>
      <c r="C211" s="152"/>
      <c r="D211" s="110"/>
      <c r="E211" s="110"/>
    </row>
    <row r="212" spans="1:5" ht="47.25">
      <c r="A212" s="33" t="s">
        <v>34</v>
      </c>
      <c r="B212" s="148">
        <v>22503</v>
      </c>
      <c r="C212" s="152">
        <v>6600</v>
      </c>
      <c r="D212" s="167">
        <f>C212</f>
        <v>6600</v>
      </c>
      <c r="E212" s="110"/>
    </row>
    <row r="213" spans="1:5" ht="47.25">
      <c r="A213" s="33" t="s">
        <v>35</v>
      </c>
      <c r="B213" s="150">
        <v>22504</v>
      </c>
      <c r="C213" s="112"/>
      <c r="D213" s="110"/>
      <c r="E213" s="33"/>
    </row>
    <row r="214" spans="1:5" ht="31.5">
      <c r="A214" s="33" t="s">
        <v>36</v>
      </c>
      <c r="B214" s="97">
        <v>22505</v>
      </c>
      <c r="C214" s="112"/>
      <c r="D214" s="110"/>
      <c r="E214" s="33"/>
    </row>
    <row r="215" spans="1:5" ht="31.5">
      <c r="A215" s="33" t="s">
        <v>37</v>
      </c>
      <c r="B215" s="97">
        <v>22512</v>
      </c>
      <c r="C215" s="112"/>
      <c r="D215" s="110"/>
      <c r="E215" s="33"/>
    </row>
    <row r="216" spans="1:5" ht="31.5">
      <c r="A216" s="33" t="s">
        <v>38</v>
      </c>
      <c r="B216" s="97">
        <v>22515</v>
      </c>
      <c r="C216" s="112"/>
      <c r="D216" s="110"/>
      <c r="E216" s="33"/>
    </row>
    <row r="217" spans="1:5" ht="15.75">
      <c r="A217" s="33" t="s">
        <v>39</v>
      </c>
      <c r="B217" s="97">
        <v>22599</v>
      </c>
      <c r="C217" s="112">
        <v>23400</v>
      </c>
      <c r="D217" s="112">
        <v>23400</v>
      </c>
      <c r="E217" s="33"/>
    </row>
    <row r="218" spans="1:5" ht="31.5">
      <c r="A218" s="33" t="s">
        <v>40</v>
      </c>
      <c r="B218" s="97">
        <v>22601</v>
      </c>
      <c r="C218" s="112"/>
      <c r="D218" s="110"/>
      <c r="E218" s="33"/>
    </row>
    <row r="219" spans="1:5" ht="15.75">
      <c r="A219" s="33" t="s">
        <v>41</v>
      </c>
      <c r="B219" s="97">
        <v>22602</v>
      </c>
      <c r="C219" s="112"/>
      <c r="D219" s="110"/>
      <c r="E219" s="33"/>
    </row>
    <row r="220" spans="1:5" ht="15.75">
      <c r="A220" s="33" t="s">
        <v>42</v>
      </c>
      <c r="B220" s="97">
        <v>22603</v>
      </c>
      <c r="C220" s="112"/>
      <c r="D220" s="110"/>
      <c r="E220" s="33"/>
    </row>
    <row r="221" spans="1:5" ht="15.75">
      <c r="A221" s="33" t="s">
        <v>29</v>
      </c>
      <c r="B221" s="97">
        <v>22604</v>
      </c>
      <c r="C221" s="112"/>
      <c r="D221" s="110"/>
      <c r="E221" s="33"/>
    </row>
    <row r="222" spans="1:5" ht="15.75">
      <c r="A222" s="33" t="s">
        <v>43</v>
      </c>
      <c r="B222" s="97">
        <v>22605</v>
      </c>
      <c r="C222" s="112"/>
      <c r="D222" s="110"/>
      <c r="E222" s="33"/>
    </row>
    <row r="223" spans="1:5" ht="15.75">
      <c r="A223" s="33" t="s">
        <v>44</v>
      </c>
      <c r="B223" s="97">
        <v>22699</v>
      </c>
      <c r="C223" s="112"/>
      <c r="D223" s="110"/>
      <c r="E223" s="33"/>
    </row>
    <row r="224" spans="1:5" ht="15.75">
      <c r="A224" s="33" t="s">
        <v>46</v>
      </c>
      <c r="B224" s="97">
        <v>29001</v>
      </c>
      <c r="C224" s="112"/>
      <c r="D224" s="110"/>
      <c r="E224" s="33"/>
    </row>
    <row r="225" spans="1:5" ht="15.75">
      <c r="A225" s="33" t="s">
        <v>45</v>
      </c>
      <c r="B225" s="97">
        <v>29099</v>
      </c>
      <c r="C225" s="112"/>
      <c r="D225" s="110"/>
      <c r="E225" s="33"/>
    </row>
    <row r="226" spans="1:5" ht="15.75">
      <c r="A226" s="33" t="s">
        <v>17</v>
      </c>
      <c r="B226" s="97">
        <v>300</v>
      </c>
      <c r="C226" s="112">
        <f>SUM(C227:C236)</f>
        <v>911700</v>
      </c>
      <c r="D226" s="112">
        <f>SUM(D227:D236)</f>
        <v>911700</v>
      </c>
      <c r="E226" s="33"/>
    </row>
    <row r="227" spans="1:5" ht="15.75">
      <c r="A227" s="33" t="s">
        <v>47</v>
      </c>
      <c r="B227" s="97">
        <v>31001</v>
      </c>
      <c r="C227" s="112"/>
      <c r="D227" s="110"/>
      <c r="E227" s="33"/>
    </row>
    <row r="228" spans="1:5" ht="15.75">
      <c r="A228" s="33" t="s">
        <v>48</v>
      </c>
      <c r="B228" s="97">
        <v>31002</v>
      </c>
      <c r="C228" s="112"/>
      <c r="D228" s="110"/>
      <c r="E228" s="33"/>
    </row>
    <row r="229" spans="1:5" ht="15.75">
      <c r="A229" s="33" t="s">
        <v>51</v>
      </c>
      <c r="B229" s="97">
        <v>31005</v>
      </c>
      <c r="C229" s="112"/>
      <c r="D229" s="110"/>
      <c r="E229" s="33"/>
    </row>
    <row r="230" spans="1:5" ht="31.5">
      <c r="A230" s="33" t="s">
        <v>52</v>
      </c>
      <c r="B230" s="97">
        <v>31006</v>
      </c>
      <c r="C230" s="112"/>
      <c r="D230" s="110"/>
      <c r="E230" s="33"/>
    </row>
    <row r="231" spans="1:5" ht="15.75">
      <c r="A231" s="33" t="s">
        <v>53</v>
      </c>
      <c r="B231" s="97">
        <v>31099</v>
      </c>
      <c r="C231" s="112"/>
      <c r="D231" s="110"/>
      <c r="E231" s="33"/>
    </row>
    <row r="232" spans="1:5" ht="15.75">
      <c r="A232" s="33" t="s">
        <v>54</v>
      </c>
      <c r="B232" s="97">
        <v>34001</v>
      </c>
      <c r="C232" s="112"/>
      <c r="D232" s="110"/>
      <c r="E232" s="33"/>
    </row>
    <row r="233" spans="1:5" ht="15.75">
      <c r="A233" s="33" t="s">
        <v>55</v>
      </c>
      <c r="B233" s="97">
        <v>34002</v>
      </c>
      <c r="C233" s="112">
        <v>820000</v>
      </c>
      <c r="D233" s="167">
        <f>C233</f>
        <v>820000</v>
      </c>
      <c r="E233" s="33"/>
    </row>
    <row r="234" spans="1:5" ht="15.75">
      <c r="A234" s="33" t="s">
        <v>56</v>
      </c>
      <c r="B234" s="97">
        <v>34003</v>
      </c>
      <c r="C234" s="112"/>
      <c r="D234" s="110"/>
      <c r="E234" s="33"/>
    </row>
    <row r="235" spans="1:5" ht="15.75">
      <c r="A235" s="33" t="s">
        <v>57</v>
      </c>
      <c r="B235" s="97">
        <v>34004</v>
      </c>
      <c r="C235" s="112"/>
      <c r="D235" s="110"/>
      <c r="E235" s="33"/>
    </row>
    <row r="236" spans="1:5" ht="15.75">
      <c r="A236" s="33" t="s">
        <v>58</v>
      </c>
      <c r="B236" s="97">
        <v>34099</v>
      </c>
      <c r="C236" s="112">
        <v>91700</v>
      </c>
      <c r="D236" s="112">
        <v>91700</v>
      </c>
      <c r="E236" s="33"/>
    </row>
    <row r="237" spans="1:5" ht="15.75">
      <c r="A237" s="33" t="s">
        <v>18</v>
      </c>
      <c r="B237" s="97"/>
      <c r="C237" s="112"/>
      <c r="D237" s="110"/>
      <c r="E237" s="33"/>
    </row>
    <row r="238" spans="1:5" ht="15.75">
      <c r="A238" s="33" t="s">
        <v>19</v>
      </c>
      <c r="B238" s="97"/>
      <c r="C238" s="112"/>
      <c r="D238" s="110"/>
      <c r="E238" s="33"/>
    </row>
    <row r="239" spans="1:5" ht="15.75">
      <c r="A239" s="33" t="s">
        <v>20</v>
      </c>
      <c r="B239" s="97"/>
      <c r="C239" s="112"/>
      <c r="D239" s="110"/>
      <c r="E239" s="33"/>
    </row>
    <row r="240" spans="2:4" ht="12.75">
      <c r="B240" s="126"/>
      <c r="C240" s="127"/>
      <c r="D240" s="128"/>
    </row>
    <row r="241" spans="2:4" ht="12.75">
      <c r="B241" s="126"/>
      <c r="C241" s="127"/>
      <c r="D241" s="128"/>
    </row>
    <row r="242" spans="2:4" ht="12.75">
      <c r="B242" s="126"/>
      <c r="C242" s="127"/>
      <c r="D242" s="128"/>
    </row>
    <row r="243" ht="12.75">
      <c r="B243" s="126"/>
    </row>
  </sheetData>
  <sheetProtection/>
  <mergeCells count="8">
    <mergeCell ref="D7:E7"/>
    <mergeCell ref="D23:E23"/>
    <mergeCell ref="A23:A24"/>
    <mergeCell ref="A7:A8"/>
    <mergeCell ref="B7:B8"/>
    <mergeCell ref="C23:C24"/>
    <mergeCell ref="B23:B24"/>
    <mergeCell ref="C7:C8"/>
  </mergeCells>
  <hyperlinks>
    <hyperlink ref="B7" r:id="rId1" display="11000"/>
  </hyperlinks>
  <printOptions/>
  <pageMargins left="0.7086614173228347" right="0.31496062992125984" top="0.55" bottom="0.28" header="0.54" footer="0.31496062992125984"/>
  <pageSetup fitToHeight="4" fitToWidth="1" horizontalDpi="600" verticalDpi="600" orientation="portrait" paperSize="9" scale="61" r:id="rId2"/>
  <rowBreaks count="1" manualBreakCount="1">
    <brk id="198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view="pageBreakPreview" zoomScale="80" zoomScaleSheetLayoutView="80" zoomScalePageLayoutView="0" workbookViewId="0" topLeftCell="A28">
      <selection activeCell="E30" sqref="E30"/>
    </sheetView>
  </sheetViews>
  <sheetFormatPr defaultColWidth="9.00390625" defaultRowHeight="12.75"/>
  <cols>
    <col min="1" max="1" width="47.625" style="0" customWidth="1"/>
    <col min="2" max="2" width="15.625" style="0" customWidth="1"/>
    <col min="3" max="3" width="17.625" style="0" customWidth="1"/>
    <col min="4" max="4" width="38.00390625" style="0" customWidth="1"/>
  </cols>
  <sheetData>
    <row r="1" spans="1:4" ht="12.75">
      <c r="A1" s="14"/>
      <c r="B1" s="14"/>
      <c r="C1" s="14"/>
      <c r="D1" s="14"/>
    </row>
    <row r="2" spans="1:4" ht="15.75">
      <c r="A2" s="307" t="s">
        <v>64</v>
      </c>
      <c r="B2" s="308"/>
      <c r="C2" s="308"/>
      <c r="D2" s="308"/>
    </row>
    <row r="3" ht="15">
      <c r="D3" s="6" t="s">
        <v>65</v>
      </c>
    </row>
    <row r="4" spans="1:4" ht="15" customHeight="1">
      <c r="A4" s="309" t="s">
        <v>0</v>
      </c>
      <c r="B4" s="310" t="s">
        <v>24</v>
      </c>
      <c r="C4" s="7"/>
      <c r="D4" s="309" t="s">
        <v>62</v>
      </c>
    </row>
    <row r="5" spans="1:4" ht="73.5" customHeight="1">
      <c r="A5" s="309"/>
      <c r="B5" s="310"/>
      <c r="C5" s="7" t="s">
        <v>2</v>
      </c>
      <c r="D5" s="309"/>
    </row>
    <row r="6" spans="1:4" ht="15.75">
      <c r="A6" s="2">
        <v>1</v>
      </c>
      <c r="B6" s="2">
        <v>2</v>
      </c>
      <c r="C6" s="2">
        <v>3</v>
      </c>
      <c r="D6" s="2">
        <v>4</v>
      </c>
    </row>
    <row r="7" spans="1:4" ht="15.75">
      <c r="A7" s="34" t="s">
        <v>13</v>
      </c>
      <c r="B7" s="35">
        <v>900</v>
      </c>
      <c r="C7" s="38">
        <f>C9+C88</f>
        <v>6281200</v>
      </c>
      <c r="D7" s="37"/>
    </row>
    <row r="8" spans="1:4" ht="15.75">
      <c r="A8" s="4" t="s">
        <v>1</v>
      </c>
      <c r="B8" s="3"/>
      <c r="C8" s="15"/>
      <c r="D8" s="3"/>
    </row>
    <row r="9" spans="1:4" ht="30">
      <c r="A9" s="27" t="s">
        <v>8</v>
      </c>
      <c r="B9" s="28" t="s">
        <v>6</v>
      </c>
      <c r="C9" s="29">
        <f>C11+C19+C42+C43</f>
        <v>5316500</v>
      </c>
      <c r="D9" s="30"/>
    </row>
    <row r="10" spans="1:4" ht="15">
      <c r="A10" s="5" t="s">
        <v>1</v>
      </c>
      <c r="B10" s="8"/>
      <c r="C10" s="18"/>
      <c r="D10" s="93"/>
    </row>
    <row r="11" spans="1:4" ht="26.25">
      <c r="A11" s="5" t="s">
        <v>14</v>
      </c>
      <c r="B11" s="13">
        <v>210</v>
      </c>
      <c r="C11" s="16">
        <f>C13+C14+C15+C16+C17</f>
        <v>4570000</v>
      </c>
      <c r="D11" s="93"/>
    </row>
    <row r="12" spans="1:4" ht="15">
      <c r="A12" s="5" t="s">
        <v>61</v>
      </c>
      <c r="B12" s="13"/>
      <c r="C12" s="16"/>
      <c r="D12" s="93"/>
    </row>
    <row r="13" spans="1:4" ht="25.5">
      <c r="A13" s="10" t="s">
        <v>25</v>
      </c>
      <c r="B13" s="12">
        <v>21101</v>
      </c>
      <c r="C13" s="36">
        <v>3510000</v>
      </c>
      <c r="D13" s="93"/>
    </row>
    <row r="14" spans="1:4" ht="15">
      <c r="A14" s="5" t="s">
        <v>27</v>
      </c>
      <c r="B14" s="12">
        <v>21301</v>
      </c>
      <c r="C14" s="36">
        <v>1060000</v>
      </c>
      <c r="D14" s="93"/>
    </row>
    <row r="15" spans="1:4" ht="15">
      <c r="A15" s="11" t="s">
        <v>29</v>
      </c>
      <c r="B15" s="9">
        <v>21201</v>
      </c>
      <c r="C15" s="36">
        <v>0</v>
      </c>
      <c r="D15" s="5"/>
    </row>
    <row r="16" spans="1:4" ht="15">
      <c r="A16" s="5" t="s">
        <v>59</v>
      </c>
      <c r="B16" s="7">
        <v>21291</v>
      </c>
      <c r="C16" s="36">
        <f>'Приложение с детализацией'!C150</f>
        <v>0</v>
      </c>
      <c r="D16" s="5"/>
    </row>
    <row r="17" spans="1:8" ht="26.25">
      <c r="A17" s="11" t="s">
        <v>60</v>
      </c>
      <c r="B17" s="7">
        <v>21293</v>
      </c>
      <c r="C17" s="36"/>
      <c r="D17" s="4"/>
      <c r="G17" s="169"/>
      <c r="H17" s="170"/>
    </row>
    <row r="18" spans="1:4" ht="15">
      <c r="A18" s="5" t="s">
        <v>26</v>
      </c>
      <c r="B18" s="7"/>
      <c r="C18" s="19"/>
      <c r="D18" s="4"/>
    </row>
    <row r="19" spans="1:4" ht="15">
      <c r="A19" s="5" t="s">
        <v>15</v>
      </c>
      <c r="B19" s="13">
        <v>220</v>
      </c>
      <c r="C19" s="18">
        <f>C21+C22+C23+C27+C28+C29+C30+C31+C32+C33+C34+C35+C36+C37+C38+C39+C40</f>
        <v>556500</v>
      </c>
      <c r="D19" s="4"/>
    </row>
    <row r="20" spans="1:4" ht="15">
      <c r="A20" s="5" t="s">
        <v>258</v>
      </c>
      <c r="B20" s="13"/>
      <c r="C20" s="19"/>
      <c r="D20" s="4"/>
    </row>
    <row r="21" spans="1:4" ht="45">
      <c r="A21" s="5" t="s">
        <v>28</v>
      </c>
      <c r="B21" s="7">
        <v>22100</v>
      </c>
      <c r="C21" s="19">
        <v>16000</v>
      </c>
      <c r="D21" s="4" t="s">
        <v>302</v>
      </c>
    </row>
    <row r="22" spans="1:4" ht="15">
      <c r="A22" s="5" t="s">
        <v>30</v>
      </c>
      <c r="B22" s="7">
        <v>22299</v>
      </c>
      <c r="C22" s="19">
        <f>'Приложение с детализацией'!C157</f>
        <v>0</v>
      </c>
      <c r="D22" s="113"/>
    </row>
    <row r="23" spans="1:4" ht="15">
      <c r="A23" s="5" t="s">
        <v>31</v>
      </c>
      <c r="B23" s="7">
        <v>223</v>
      </c>
      <c r="C23" s="168">
        <f>C24+C25+C26</f>
        <v>505000</v>
      </c>
      <c r="D23" s="4"/>
    </row>
    <row r="24" spans="1:4" ht="30" customHeight="1">
      <c r="A24" s="5" t="s">
        <v>284</v>
      </c>
      <c r="B24" s="7">
        <v>22311</v>
      </c>
      <c r="C24" s="19">
        <v>154600</v>
      </c>
      <c r="D24" s="113" t="s">
        <v>303</v>
      </c>
    </row>
    <row r="25" spans="1:4" ht="75">
      <c r="A25" s="5" t="s">
        <v>282</v>
      </c>
      <c r="B25" s="7">
        <v>22324</v>
      </c>
      <c r="C25" s="122">
        <v>321200</v>
      </c>
      <c r="D25" s="113" t="s">
        <v>304</v>
      </c>
    </row>
    <row r="26" spans="1:4" ht="65.25" customHeight="1">
      <c r="A26" s="5" t="s">
        <v>283</v>
      </c>
      <c r="B26" s="7">
        <v>22331</v>
      </c>
      <c r="C26" s="122">
        <v>29200</v>
      </c>
      <c r="D26" s="113" t="s">
        <v>305</v>
      </c>
    </row>
    <row r="27" spans="1:4" ht="15">
      <c r="A27" s="5" t="s">
        <v>16</v>
      </c>
      <c r="B27" s="7">
        <v>22400</v>
      </c>
      <c r="C27" s="19">
        <f>'Приложение с детализацией'!C170</f>
        <v>0</v>
      </c>
      <c r="D27" s="5"/>
    </row>
    <row r="28" spans="1:4" ht="42" customHeight="1">
      <c r="A28" s="5" t="s">
        <v>32</v>
      </c>
      <c r="B28" s="7">
        <v>22501</v>
      </c>
      <c r="C28" s="19"/>
      <c r="D28" s="10"/>
    </row>
    <row r="29" spans="1:4" ht="26.25">
      <c r="A29" s="5" t="s">
        <v>33</v>
      </c>
      <c r="B29" s="7">
        <v>22502</v>
      </c>
      <c r="C29" s="19">
        <f>'Приложение с детализацией'!C172</f>
        <v>0</v>
      </c>
      <c r="D29" s="5"/>
    </row>
    <row r="30" spans="1:5" ht="51.75">
      <c r="A30" s="5" t="s">
        <v>34</v>
      </c>
      <c r="B30" s="7">
        <v>22503</v>
      </c>
      <c r="C30" s="19"/>
      <c r="D30" s="10"/>
      <c r="E30" s="81"/>
    </row>
    <row r="31" spans="1:3" ht="51.75">
      <c r="A31" s="5" t="s">
        <v>35</v>
      </c>
      <c r="B31" s="7">
        <v>22504</v>
      </c>
      <c r="C31" s="19">
        <f>'Приложение с детализацией'!C174</f>
        <v>0</v>
      </c>
    </row>
    <row r="32" spans="1:4" ht="26.25">
      <c r="A32" s="5" t="s">
        <v>36</v>
      </c>
      <c r="B32" s="7">
        <v>22505</v>
      </c>
      <c r="C32" s="19"/>
      <c r="D32" s="5"/>
    </row>
    <row r="33" spans="1:4" ht="26.25">
      <c r="A33" s="5" t="s">
        <v>37</v>
      </c>
      <c r="B33" s="7">
        <v>22512</v>
      </c>
      <c r="C33" s="19">
        <f>'Приложение с детализацией'!C176</f>
        <v>0</v>
      </c>
      <c r="D33" s="5"/>
    </row>
    <row r="34" spans="1:4" ht="26.25">
      <c r="A34" s="5" t="s">
        <v>38</v>
      </c>
      <c r="B34" s="7">
        <v>22515</v>
      </c>
      <c r="C34" s="19">
        <f>'Приложение с детализацией'!C177</f>
        <v>0</v>
      </c>
      <c r="D34" s="5"/>
    </row>
    <row r="35" spans="1:4" ht="15">
      <c r="A35" s="5" t="s">
        <v>39</v>
      </c>
      <c r="B35" s="7">
        <v>22599</v>
      </c>
      <c r="C35" s="19">
        <f>'Приложение с детализацией'!C178</f>
        <v>0</v>
      </c>
      <c r="D35" s="5"/>
    </row>
    <row r="36" spans="1:4" ht="39">
      <c r="A36" s="5" t="s">
        <v>40</v>
      </c>
      <c r="B36" s="7">
        <v>22601</v>
      </c>
      <c r="C36" s="19">
        <f>'Приложение с детализацией'!C179</f>
        <v>0</v>
      </c>
      <c r="D36" s="5"/>
    </row>
    <row r="37" spans="1:4" ht="15">
      <c r="A37" s="5" t="s">
        <v>41</v>
      </c>
      <c r="B37" s="7">
        <v>22602</v>
      </c>
      <c r="C37" s="19">
        <f>'Приложение с детализацией'!C180</f>
        <v>0</v>
      </c>
      <c r="D37" s="5"/>
    </row>
    <row r="38" spans="1:4" ht="15">
      <c r="A38" s="5" t="s">
        <v>42</v>
      </c>
      <c r="B38" s="7">
        <v>22603</v>
      </c>
      <c r="C38" s="19">
        <f>'Приложение с детализацией'!C181</f>
        <v>0</v>
      </c>
      <c r="D38" s="5"/>
    </row>
    <row r="39" spans="1:4" ht="15">
      <c r="A39" s="5" t="s">
        <v>29</v>
      </c>
      <c r="B39" s="7">
        <v>22604</v>
      </c>
      <c r="C39" s="19">
        <f>'Приложение с детализацией'!C182</f>
        <v>0</v>
      </c>
      <c r="D39" s="5"/>
    </row>
    <row r="40" spans="1:4" ht="25.5">
      <c r="A40" s="5" t="s">
        <v>44</v>
      </c>
      <c r="B40" s="7">
        <v>22699</v>
      </c>
      <c r="C40" s="19">
        <v>35500</v>
      </c>
      <c r="D40" s="94" t="s">
        <v>310</v>
      </c>
    </row>
    <row r="41" spans="1:4" ht="15">
      <c r="A41" s="5" t="s">
        <v>46</v>
      </c>
      <c r="B41" s="7">
        <v>29001</v>
      </c>
      <c r="C41" s="19">
        <v>0</v>
      </c>
      <c r="D41" s="88"/>
    </row>
    <row r="42" spans="1:4" ht="15">
      <c r="A42" s="5" t="s">
        <v>45</v>
      </c>
      <c r="B42" s="7">
        <v>29099</v>
      </c>
      <c r="C42" s="18">
        <v>10000</v>
      </c>
      <c r="D42" s="5" t="s">
        <v>261</v>
      </c>
    </row>
    <row r="43" spans="1:4" ht="15">
      <c r="A43" s="5" t="s">
        <v>17</v>
      </c>
      <c r="B43" s="13">
        <v>300</v>
      </c>
      <c r="C43" s="18">
        <f>SUM(C44:C55)</f>
        <v>180000</v>
      </c>
      <c r="D43" s="5"/>
    </row>
    <row r="44" spans="1:4" ht="15">
      <c r="A44" s="5" t="s">
        <v>47</v>
      </c>
      <c r="B44" s="7">
        <v>31001</v>
      </c>
      <c r="C44" s="19">
        <f>'Приложение с детализацией'!C188</f>
        <v>0</v>
      </c>
      <c r="D44" s="5"/>
    </row>
    <row r="45" spans="1:4" ht="15">
      <c r="A45" s="5" t="s">
        <v>48</v>
      </c>
      <c r="B45" s="7">
        <v>31002</v>
      </c>
      <c r="C45" s="19">
        <f>'Приложение с детализацией'!C189</f>
        <v>0</v>
      </c>
      <c r="D45" s="5"/>
    </row>
    <row r="46" spans="1:4" ht="15">
      <c r="A46" s="5" t="s">
        <v>49</v>
      </c>
      <c r="B46" s="7">
        <v>31003</v>
      </c>
      <c r="C46" s="19">
        <f>'Приложение с детализацией'!C190</f>
        <v>0</v>
      </c>
      <c r="D46" s="5"/>
    </row>
    <row r="47" spans="1:4" ht="15">
      <c r="A47" s="5" t="s">
        <v>50</v>
      </c>
      <c r="B47" s="7">
        <v>31004</v>
      </c>
      <c r="C47" s="19">
        <v>0</v>
      </c>
      <c r="D47" s="5"/>
    </row>
    <row r="48" spans="1:4" ht="15">
      <c r="A48" s="5" t="s">
        <v>51</v>
      </c>
      <c r="B48" s="7">
        <v>31005</v>
      </c>
      <c r="C48" s="19">
        <v>0</v>
      </c>
      <c r="D48" s="5"/>
    </row>
    <row r="49" spans="1:4" ht="39">
      <c r="A49" s="5" t="s">
        <v>52</v>
      </c>
      <c r="B49" s="7">
        <v>31006</v>
      </c>
      <c r="C49" s="19">
        <v>0</v>
      </c>
      <c r="D49" s="5"/>
    </row>
    <row r="50" spans="1:4" ht="26.25">
      <c r="A50" s="5" t="s">
        <v>53</v>
      </c>
      <c r="B50" s="7">
        <v>31099</v>
      </c>
      <c r="C50" s="19">
        <v>0</v>
      </c>
      <c r="D50" s="5"/>
    </row>
    <row r="51" spans="1:4" ht="15">
      <c r="A51" s="5" t="s">
        <v>54</v>
      </c>
      <c r="B51" s="7">
        <v>34001</v>
      </c>
      <c r="C51" s="19"/>
      <c r="D51" s="5"/>
    </row>
    <row r="52" spans="1:4" ht="15">
      <c r="A52" s="5" t="s">
        <v>55</v>
      </c>
      <c r="B52" s="7">
        <v>34002</v>
      </c>
      <c r="C52" s="19">
        <v>140000</v>
      </c>
      <c r="D52" s="5" t="s">
        <v>306</v>
      </c>
    </row>
    <row r="53" spans="1:4" ht="15">
      <c r="A53" s="5" t="s">
        <v>56</v>
      </c>
      <c r="B53" s="7">
        <v>34003</v>
      </c>
      <c r="C53" s="19">
        <v>0</v>
      </c>
      <c r="D53" s="5"/>
    </row>
    <row r="54" spans="1:4" ht="26.25">
      <c r="A54" s="5" t="s">
        <v>57</v>
      </c>
      <c r="B54" s="7">
        <v>34004</v>
      </c>
      <c r="C54" s="19">
        <v>6500</v>
      </c>
      <c r="D54" s="5" t="s">
        <v>307</v>
      </c>
    </row>
    <row r="55" spans="1:4" ht="26.25">
      <c r="A55" s="5" t="s">
        <v>58</v>
      </c>
      <c r="B55" s="7">
        <v>34099</v>
      </c>
      <c r="C55" s="19">
        <v>33500</v>
      </c>
      <c r="D55" s="5" t="s">
        <v>308</v>
      </c>
    </row>
    <row r="56" spans="1:4" ht="40.5">
      <c r="A56" s="20" t="s">
        <v>70</v>
      </c>
      <c r="B56" s="21" t="s">
        <v>71</v>
      </c>
      <c r="C56" s="22">
        <v>0</v>
      </c>
      <c r="D56" s="20"/>
    </row>
    <row r="57" spans="1:4" ht="15">
      <c r="A57" s="5" t="s">
        <v>1</v>
      </c>
      <c r="B57" s="8"/>
      <c r="C57" s="18"/>
      <c r="D57" s="93"/>
    </row>
    <row r="58" spans="1:4" ht="26.25">
      <c r="A58" s="5" t="s">
        <v>14</v>
      </c>
      <c r="B58" s="13">
        <v>210</v>
      </c>
      <c r="C58" s="16">
        <v>0</v>
      </c>
      <c r="D58" s="93"/>
    </row>
    <row r="59" spans="1:4" ht="15">
      <c r="A59" s="5" t="s">
        <v>61</v>
      </c>
      <c r="B59" s="13"/>
      <c r="C59" s="16"/>
      <c r="D59" s="93"/>
    </row>
    <row r="60" spans="1:4" ht="25.5">
      <c r="A60" s="10" t="s">
        <v>25</v>
      </c>
      <c r="B60" s="12">
        <v>21101</v>
      </c>
      <c r="C60" s="36">
        <f>'Приложение с детализацией'!C191</f>
        <v>0</v>
      </c>
      <c r="D60" s="93"/>
    </row>
    <row r="61" spans="1:4" ht="15">
      <c r="A61" s="5" t="s">
        <v>27</v>
      </c>
      <c r="B61" s="12">
        <v>21301</v>
      </c>
      <c r="C61" s="36">
        <v>0</v>
      </c>
      <c r="D61" s="93"/>
    </row>
    <row r="62" spans="1:4" ht="40.5">
      <c r="A62" s="20" t="s">
        <v>72</v>
      </c>
      <c r="B62" s="21" t="s">
        <v>73</v>
      </c>
      <c r="C62" s="22"/>
      <c r="D62" s="95"/>
    </row>
    <row r="63" spans="1:4" ht="15">
      <c r="A63" s="5" t="s">
        <v>1</v>
      </c>
      <c r="B63" s="8"/>
      <c r="C63" s="18"/>
      <c r="D63" s="93"/>
    </row>
    <row r="64" spans="1:4" ht="26.25">
      <c r="A64" s="5" t="s">
        <v>14</v>
      </c>
      <c r="B64" s="13">
        <v>210</v>
      </c>
      <c r="C64" s="16"/>
      <c r="D64" s="93"/>
    </row>
    <row r="65" spans="1:4" ht="15">
      <c r="A65" s="5" t="s">
        <v>61</v>
      </c>
      <c r="B65" s="13"/>
      <c r="C65" s="16"/>
      <c r="D65" s="93"/>
    </row>
    <row r="66" spans="1:4" ht="25.5">
      <c r="A66" s="10" t="s">
        <v>25</v>
      </c>
      <c r="B66" s="12">
        <v>21101</v>
      </c>
      <c r="C66" s="36">
        <f>'Приложение с детализацией'!C194</f>
        <v>0</v>
      </c>
      <c r="D66" s="93"/>
    </row>
    <row r="67" spans="1:4" ht="15">
      <c r="A67" s="5" t="s">
        <v>27</v>
      </c>
      <c r="B67" s="12">
        <v>21301</v>
      </c>
      <c r="C67" s="36"/>
      <c r="D67" s="93"/>
    </row>
    <row r="68" spans="1:4" ht="81" customHeight="1">
      <c r="A68" s="20" t="s">
        <v>259</v>
      </c>
      <c r="B68" s="21" t="s">
        <v>75</v>
      </c>
      <c r="C68" s="23">
        <f>C70</f>
        <v>0</v>
      </c>
      <c r="D68" s="95"/>
    </row>
    <row r="69" spans="1:4" ht="15">
      <c r="A69" s="5" t="s">
        <v>1</v>
      </c>
      <c r="B69" s="8"/>
      <c r="C69" s="18"/>
      <c r="D69" s="93"/>
    </row>
    <row r="70" spans="1:4" ht="26.25">
      <c r="A70" s="5" t="s">
        <v>14</v>
      </c>
      <c r="B70" s="13">
        <v>210</v>
      </c>
      <c r="C70" s="16">
        <f>C72+C73</f>
        <v>0</v>
      </c>
      <c r="D70" s="93"/>
    </row>
    <row r="71" spans="1:4" ht="15">
      <c r="A71" s="5" t="s">
        <v>61</v>
      </c>
      <c r="B71" s="13"/>
      <c r="C71" s="16"/>
      <c r="D71" s="93"/>
    </row>
    <row r="72" spans="1:4" ht="25.5">
      <c r="A72" s="10" t="s">
        <v>25</v>
      </c>
      <c r="B72" s="12">
        <v>21101</v>
      </c>
      <c r="C72" s="36">
        <f>'Приложение с детализацией'!C200</f>
        <v>0</v>
      </c>
      <c r="D72" s="93"/>
    </row>
    <row r="73" spans="1:4" ht="15">
      <c r="A73" s="5" t="s">
        <v>27</v>
      </c>
      <c r="B73" s="12">
        <v>21301</v>
      </c>
      <c r="C73" s="36">
        <f>'Приложение с детализацией'!C201</f>
        <v>0</v>
      </c>
      <c r="D73" s="93"/>
    </row>
    <row r="74" spans="1:4" ht="15">
      <c r="A74" s="5" t="s">
        <v>1</v>
      </c>
      <c r="B74" s="8"/>
      <c r="C74" s="18"/>
      <c r="D74" s="93"/>
    </row>
    <row r="75" spans="1:4" ht="26.25">
      <c r="A75" s="5" t="s">
        <v>14</v>
      </c>
      <c r="B75" s="13">
        <v>210</v>
      </c>
      <c r="C75" s="16"/>
      <c r="D75" s="93"/>
    </row>
    <row r="76" spans="1:4" ht="15">
      <c r="A76" s="5" t="s">
        <v>61</v>
      </c>
      <c r="B76" s="13"/>
      <c r="C76" s="16"/>
      <c r="D76" s="93"/>
    </row>
    <row r="77" spans="1:4" ht="25.5">
      <c r="A77" s="10" t="s">
        <v>25</v>
      </c>
      <c r="B77" s="12">
        <v>21101</v>
      </c>
      <c r="C77" s="36">
        <f>'Приложение с детализацией'!C206</f>
        <v>0</v>
      </c>
      <c r="D77" s="93"/>
    </row>
    <row r="78" spans="1:4" ht="15">
      <c r="A78" s="5" t="s">
        <v>27</v>
      </c>
      <c r="B78" s="12">
        <v>21301</v>
      </c>
      <c r="C78" s="36"/>
      <c r="D78" s="93"/>
    </row>
    <row r="79" spans="1:4" ht="15">
      <c r="A79" s="5" t="s">
        <v>17</v>
      </c>
      <c r="B79" s="13">
        <v>300</v>
      </c>
      <c r="C79" s="18">
        <f>C80</f>
        <v>0</v>
      </c>
      <c r="D79" s="5"/>
    </row>
    <row r="80" spans="1:4" ht="26.25">
      <c r="A80" s="5" t="s">
        <v>58</v>
      </c>
      <c r="B80" s="7">
        <v>34099</v>
      </c>
      <c r="C80" s="36">
        <f>'Приложение с детализацией'!C209</f>
        <v>0</v>
      </c>
      <c r="D80" s="5"/>
    </row>
    <row r="81" spans="1:4" ht="15.75">
      <c r="A81" s="24" t="s">
        <v>9</v>
      </c>
      <c r="B81" s="25"/>
      <c r="C81" s="26">
        <v>0</v>
      </c>
      <c r="D81" s="96"/>
    </row>
    <row r="82" spans="1:4" ht="15">
      <c r="A82" s="5" t="s">
        <v>1</v>
      </c>
      <c r="B82" s="7"/>
      <c r="C82" s="19"/>
      <c r="D82" s="5"/>
    </row>
    <row r="83" spans="1:4" ht="15">
      <c r="A83" s="5" t="s">
        <v>222</v>
      </c>
      <c r="B83" s="7"/>
      <c r="C83" s="19">
        <f>'Приложение с детализацией'!C213</f>
        <v>0</v>
      </c>
      <c r="D83" s="5"/>
    </row>
    <row r="84" spans="1:4" ht="15">
      <c r="A84" s="86"/>
      <c r="B84" s="89"/>
      <c r="C84" s="87">
        <f>C85</f>
        <v>0</v>
      </c>
      <c r="D84" s="86"/>
    </row>
    <row r="85" spans="1:4" ht="15">
      <c r="A85" s="5" t="s">
        <v>230</v>
      </c>
      <c r="B85" s="7"/>
      <c r="C85" s="19">
        <f>'Приложение с детализацией'!C215</f>
        <v>0</v>
      </c>
      <c r="D85" s="5"/>
    </row>
    <row r="86" spans="1:4" ht="15">
      <c r="A86" s="86" t="s">
        <v>227</v>
      </c>
      <c r="B86" s="90"/>
      <c r="C86" s="87">
        <f>C87</f>
        <v>0</v>
      </c>
      <c r="D86" s="86"/>
    </row>
    <row r="87" spans="1:4" ht="15">
      <c r="A87" s="5"/>
      <c r="B87" s="7"/>
      <c r="C87" s="19"/>
      <c r="D87" s="5"/>
    </row>
    <row r="88" spans="1:4" ht="31.5">
      <c r="A88" s="24" t="s">
        <v>11</v>
      </c>
      <c r="B88" s="28"/>
      <c r="C88" s="31">
        <f>C90+C98+C119</f>
        <v>964700</v>
      </c>
      <c r="D88" s="96"/>
    </row>
    <row r="89" spans="1:4" ht="15">
      <c r="A89" s="5" t="s">
        <v>1</v>
      </c>
      <c r="B89" s="8"/>
      <c r="C89" s="18"/>
      <c r="D89" s="93"/>
    </row>
    <row r="90" spans="1:4" ht="26.25">
      <c r="A90" s="5" t="s">
        <v>14</v>
      </c>
      <c r="B90" s="13">
        <v>210</v>
      </c>
      <c r="C90" s="16">
        <v>0</v>
      </c>
      <c r="D90" s="93"/>
    </row>
    <row r="91" spans="1:4" ht="15">
      <c r="A91" s="5" t="s">
        <v>61</v>
      </c>
      <c r="B91" s="13"/>
      <c r="C91" s="16"/>
      <c r="D91" s="93"/>
    </row>
    <row r="92" spans="1:4" ht="25.5">
      <c r="A92" s="10" t="s">
        <v>25</v>
      </c>
      <c r="B92" s="12">
        <v>21101</v>
      </c>
      <c r="C92" s="36">
        <f>'Приложение с детализацией'!C222</f>
        <v>0</v>
      </c>
      <c r="D92" s="93"/>
    </row>
    <row r="93" spans="1:4" ht="15">
      <c r="A93" s="5" t="s">
        <v>27</v>
      </c>
      <c r="B93" s="12">
        <v>21301</v>
      </c>
      <c r="C93" s="36">
        <f>'Приложение с детализацией'!C223</f>
        <v>0</v>
      </c>
      <c r="D93" s="93"/>
    </row>
    <row r="94" spans="1:4" ht="15">
      <c r="A94" s="11" t="s">
        <v>29</v>
      </c>
      <c r="B94" s="9">
        <v>21201</v>
      </c>
      <c r="C94" s="36">
        <f>'Приложение с детализацией'!C224</f>
        <v>0</v>
      </c>
      <c r="D94" s="5"/>
    </row>
    <row r="95" spans="1:4" ht="15">
      <c r="A95" s="5" t="s">
        <v>59</v>
      </c>
      <c r="B95" s="7">
        <v>21291</v>
      </c>
      <c r="C95" s="36">
        <f>'Приложение с детализацией'!C225</f>
        <v>0</v>
      </c>
      <c r="D95" s="5"/>
    </row>
    <row r="96" spans="1:4" ht="26.25">
      <c r="A96" s="11" t="s">
        <v>60</v>
      </c>
      <c r="B96" s="7">
        <v>21293</v>
      </c>
      <c r="C96" s="36">
        <v>0</v>
      </c>
      <c r="D96" s="5"/>
    </row>
    <row r="97" spans="1:4" ht="15">
      <c r="A97" s="5" t="s">
        <v>26</v>
      </c>
      <c r="B97" s="7"/>
      <c r="C97" s="19"/>
      <c r="D97" s="5"/>
    </row>
    <row r="98" spans="1:4" ht="15">
      <c r="A98" s="5" t="s">
        <v>15</v>
      </c>
      <c r="B98" s="13">
        <v>220</v>
      </c>
      <c r="C98" s="18">
        <f>SUM(C100:C116)</f>
        <v>53000</v>
      </c>
      <c r="D98" s="5"/>
    </row>
    <row r="99" spans="1:4" ht="15">
      <c r="A99" s="5" t="s">
        <v>61</v>
      </c>
      <c r="B99" s="13"/>
      <c r="C99" s="19"/>
      <c r="D99" s="5"/>
    </row>
    <row r="100" spans="1:4" ht="15">
      <c r="A100" s="5" t="s">
        <v>28</v>
      </c>
      <c r="B100" s="7">
        <v>22100</v>
      </c>
      <c r="C100" s="19">
        <v>12000</v>
      </c>
      <c r="D100" s="5" t="s">
        <v>262</v>
      </c>
    </row>
    <row r="101" spans="1:3" ht="15">
      <c r="A101" s="5" t="s">
        <v>29</v>
      </c>
      <c r="B101" s="7">
        <v>22201</v>
      </c>
      <c r="C101" s="19">
        <f>'Приложение с детализацией'!C229</f>
        <v>0</v>
      </c>
    </row>
    <row r="102" spans="1:4" ht="15">
      <c r="A102" s="5" t="s">
        <v>30</v>
      </c>
      <c r="B102" s="7">
        <v>22299</v>
      </c>
      <c r="C102" s="19">
        <f>'Приложение с детализацией'!C230</f>
        <v>0</v>
      </c>
      <c r="D102" s="5"/>
    </row>
    <row r="103" spans="1:4" ht="26.25">
      <c r="A103" s="5" t="s">
        <v>32</v>
      </c>
      <c r="B103" s="7">
        <v>22501</v>
      </c>
      <c r="C103" s="19">
        <v>11000</v>
      </c>
      <c r="D103" s="10"/>
    </row>
    <row r="104" spans="1:4" ht="26.25">
      <c r="A104" s="5" t="s">
        <v>33</v>
      </c>
      <c r="B104" s="7">
        <v>22502</v>
      </c>
      <c r="C104" s="19">
        <f>'Приложение с детализацией'!C232</f>
        <v>0</v>
      </c>
      <c r="D104" s="5"/>
    </row>
    <row r="105" spans="1:4" ht="51.75">
      <c r="A105" s="5" t="s">
        <v>34</v>
      </c>
      <c r="B105" s="7">
        <v>22503</v>
      </c>
      <c r="C105" s="19">
        <v>6600</v>
      </c>
      <c r="D105" s="10"/>
    </row>
    <row r="106" spans="1:4" ht="51.75">
      <c r="A106" s="5" t="s">
        <v>35</v>
      </c>
      <c r="B106" s="7">
        <v>22504</v>
      </c>
      <c r="C106" s="19">
        <f>'Приложение с детализацией'!C234</f>
        <v>0</v>
      </c>
      <c r="D106" s="10"/>
    </row>
    <row r="107" spans="1:4" ht="26.25">
      <c r="A107" s="5" t="s">
        <v>36</v>
      </c>
      <c r="B107" s="7">
        <v>22505</v>
      </c>
      <c r="C107" s="19">
        <f>'Приложение с детализацией'!C235</f>
        <v>0</v>
      </c>
      <c r="D107" s="5"/>
    </row>
    <row r="108" spans="1:4" ht="26.25">
      <c r="A108" s="5" t="s">
        <v>37</v>
      </c>
      <c r="B108" s="7">
        <v>22512</v>
      </c>
      <c r="C108" s="19">
        <v>0</v>
      </c>
      <c r="D108" s="5"/>
    </row>
    <row r="109" spans="1:4" ht="26.25">
      <c r="A109" s="5" t="s">
        <v>38</v>
      </c>
      <c r="B109" s="7">
        <v>22515</v>
      </c>
      <c r="C109" s="19">
        <f>'Приложение с детализацией'!C237</f>
        <v>0</v>
      </c>
      <c r="D109" s="5"/>
    </row>
    <row r="110" spans="1:4" ht="15">
      <c r="A110" s="5" t="s">
        <v>39</v>
      </c>
      <c r="B110" s="7">
        <v>22599</v>
      </c>
      <c r="C110" s="19">
        <v>23400</v>
      </c>
      <c r="D110" s="5"/>
    </row>
    <row r="111" spans="1:4" ht="39">
      <c r="A111" s="5" t="s">
        <v>40</v>
      </c>
      <c r="B111" s="7">
        <v>22601</v>
      </c>
      <c r="C111" s="19">
        <f>'Приложение с детализацией'!C239</f>
        <v>0</v>
      </c>
      <c r="D111" s="5"/>
    </row>
    <row r="112" spans="1:4" ht="15">
      <c r="A112" s="5" t="s">
        <v>41</v>
      </c>
      <c r="B112" s="7">
        <v>22602</v>
      </c>
      <c r="C112" s="19"/>
      <c r="D112" s="5"/>
    </row>
    <row r="113" spans="1:4" ht="15">
      <c r="A113" s="5" t="s">
        <v>42</v>
      </c>
      <c r="B113" s="7">
        <v>22603</v>
      </c>
      <c r="C113" s="19">
        <v>0</v>
      </c>
      <c r="D113" s="5"/>
    </row>
    <row r="114" spans="1:4" ht="15">
      <c r="A114" s="5" t="s">
        <v>29</v>
      </c>
      <c r="B114" s="7">
        <v>22604</v>
      </c>
      <c r="C114" s="19">
        <v>0</v>
      </c>
      <c r="D114" s="88"/>
    </row>
    <row r="115" spans="1:4" ht="15">
      <c r="A115" s="5" t="s">
        <v>43</v>
      </c>
      <c r="B115" s="7">
        <v>22605</v>
      </c>
      <c r="C115" s="19">
        <v>0</v>
      </c>
      <c r="D115" s="5"/>
    </row>
    <row r="116" spans="1:4" ht="15">
      <c r="A116" s="5" t="s">
        <v>44</v>
      </c>
      <c r="B116" s="7">
        <v>22699</v>
      </c>
      <c r="C116" s="19">
        <v>0</v>
      </c>
      <c r="D116" s="88"/>
    </row>
    <row r="117" spans="1:4" ht="15">
      <c r="A117" s="5" t="s">
        <v>46</v>
      </c>
      <c r="B117" s="7">
        <v>29001</v>
      </c>
      <c r="C117" s="19">
        <v>0</v>
      </c>
      <c r="D117" s="5"/>
    </row>
    <row r="118" spans="1:4" ht="15">
      <c r="A118" s="5" t="s">
        <v>45</v>
      </c>
      <c r="B118" s="7">
        <v>29099</v>
      </c>
      <c r="C118" s="19">
        <v>0</v>
      </c>
      <c r="D118" s="5"/>
    </row>
    <row r="119" spans="1:4" ht="15">
      <c r="A119" s="5" t="s">
        <v>17</v>
      </c>
      <c r="B119" s="13">
        <v>300</v>
      </c>
      <c r="C119" s="18">
        <f>C126+C128+C131</f>
        <v>911700</v>
      </c>
      <c r="D119" s="5"/>
    </row>
    <row r="120" spans="1:4" ht="15">
      <c r="A120" s="5" t="s">
        <v>47</v>
      </c>
      <c r="B120" s="7">
        <v>31001</v>
      </c>
      <c r="C120" s="19">
        <v>0</v>
      </c>
      <c r="D120" s="5"/>
    </row>
    <row r="121" spans="1:4" ht="15">
      <c r="A121" s="5" t="s">
        <v>48</v>
      </c>
      <c r="B121" s="7">
        <v>31002</v>
      </c>
      <c r="C121" s="19">
        <v>0</v>
      </c>
      <c r="D121" s="5"/>
    </row>
    <row r="122" spans="1:4" ht="15">
      <c r="A122" s="5" t="s">
        <v>49</v>
      </c>
      <c r="B122" s="7">
        <v>31003</v>
      </c>
      <c r="C122" s="19">
        <v>0</v>
      </c>
      <c r="D122" s="5"/>
    </row>
    <row r="123" spans="1:4" ht="15">
      <c r="A123" s="5" t="s">
        <v>50</v>
      </c>
      <c r="B123" s="7">
        <v>31004</v>
      </c>
      <c r="C123" s="19">
        <v>0</v>
      </c>
      <c r="D123" s="5"/>
    </row>
    <row r="124" spans="1:4" ht="15">
      <c r="A124" s="5" t="s">
        <v>51</v>
      </c>
      <c r="B124" s="7">
        <v>31005</v>
      </c>
      <c r="C124" s="19">
        <v>0</v>
      </c>
      <c r="D124" s="5"/>
    </row>
    <row r="125" spans="1:4" ht="39">
      <c r="A125" s="5" t="s">
        <v>52</v>
      </c>
      <c r="B125" s="7">
        <v>31006</v>
      </c>
      <c r="C125" s="19">
        <v>0</v>
      </c>
      <c r="D125" s="5"/>
    </row>
    <row r="126" spans="1:4" ht="26.25">
      <c r="A126" s="5" t="s">
        <v>53</v>
      </c>
      <c r="B126" s="7">
        <v>31099</v>
      </c>
      <c r="C126" s="19">
        <v>0</v>
      </c>
      <c r="D126" s="5"/>
    </row>
    <row r="127" spans="1:4" ht="15">
      <c r="A127" s="5" t="s">
        <v>54</v>
      </c>
      <c r="B127" s="7">
        <v>34001</v>
      </c>
      <c r="C127" s="19">
        <v>0</v>
      </c>
      <c r="D127" s="5"/>
    </row>
    <row r="128" spans="1:4" ht="15">
      <c r="A128" s="5" t="s">
        <v>55</v>
      </c>
      <c r="B128" s="7">
        <v>34002</v>
      </c>
      <c r="C128" s="19">
        <v>820000</v>
      </c>
      <c r="D128" s="5"/>
    </row>
    <row r="129" spans="1:4" ht="15">
      <c r="A129" s="5" t="s">
        <v>56</v>
      </c>
      <c r="B129" s="7">
        <v>34003</v>
      </c>
      <c r="C129" s="19">
        <v>0</v>
      </c>
      <c r="D129" s="5"/>
    </row>
    <row r="130" spans="1:4" ht="15">
      <c r="A130" s="5" t="s">
        <v>57</v>
      </c>
      <c r="B130" s="7">
        <v>34004</v>
      </c>
      <c r="C130" s="19">
        <v>0</v>
      </c>
      <c r="D130" s="5"/>
    </row>
    <row r="131" spans="1:4" ht="39">
      <c r="A131" s="5" t="s">
        <v>58</v>
      </c>
      <c r="B131" s="7">
        <v>34099</v>
      </c>
      <c r="C131" s="19">
        <v>91700</v>
      </c>
      <c r="D131" s="5" t="s">
        <v>309</v>
      </c>
    </row>
    <row r="132" spans="1:4" ht="28.5" customHeight="1">
      <c r="A132" s="4" t="s">
        <v>18</v>
      </c>
      <c r="B132" s="4"/>
      <c r="C132" s="4"/>
      <c r="D132" s="5"/>
    </row>
    <row r="133" spans="1:4" ht="15" customHeight="1">
      <c r="A133" s="4" t="s">
        <v>19</v>
      </c>
      <c r="B133" s="311"/>
      <c r="C133" s="7"/>
      <c r="D133" s="313"/>
    </row>
    <row r="134" spans="1:4" ht="15" customHeight="1">
      <c r="A134" s="4" t="s">
        <v>20</v>
      </c>
      <c r="B134" s="312"/>
      <c r="C134" s="7"/>
      <c r="D134" s="314"/>
    </row>
    <row r="135" spans="1:4" ht="32.25" customHeight="1">
      <c r="A135" s="305" t="s">
        <v>63</v>
      </c>
      <c r="B135" s="306"/>
      <c r="C135" s="306"/>
      <c r="D135" s="306"/>
    </row>
  </sheetData>
  <sheetProtection/>
  <mergeCells count="8">
    <mergeCell ref="G17:H17"/>
    <mergeCell ref="A135:D135"/>
    <mergeCell ref="A2:D2"/>
    <mergeCell ref="A4:A5"/>
    <mergeCell ref="B4:B5"/>
    <mergeCell ref="D4:D5"/>
    <mergeCell ref="B133:B134"/>
    <mergeCell ref="D133:D134"/>
  </mergeCells>
  <printOptions/>
  <pageMargins left="0.6692913385826772" right="0.11811023622047245" top="0.33" bottom="0.2755905511811024" header="0.31496062992125984" footer="0.3149606299212598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Неганова</dc:creator>
  <cp:keywords/>
  <dc:description/>
  <cp:lastModifiedBy>пользователь</cp:lastModifiedBy>
  <cp:lastPrinted>2014-12-29T09:39:14Z</cp:lastPrinted>
  <dcterms:created xsi:type="dcterms:W3CDTF">2011-04-20T08:48:35Z</dcterms:created>
  <dcterms:modified xsi:type="dcterms:W3CDTF">2014-12-29T08:44:23Z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